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120" windowHeight="9345" tabRatio="582"/>
  </bookViews>
  <sheets>
    <sheet name="Program gradnje" sheetId="4" r:id="rId1"/>
  </sheets>
  <calcPr calcId="152511"/>
</workbook>
</file>

<file path=xl/calcChain.xml><?xml version="1.0" encoding="utf-8"?>
<calcChain xmlns="http://schemas.openxmlformats.org/spreadsheetml/2006/main">
  <c r="E102" i="4"/>
  <c r="E161"/>
  <c r="E95"/>
  <c r="E37"/>
  <c r="E68"/>
  <c r="E50"/>
  <c r="E23"/>
  <c r="E135"/>
  <c r="E141" s="1"/>
  <c r="E86"/>
  <c r="E87" s="1"/>
  <c r="E60"/>
  <c r="E96"/>
  <c r="E70" l="1"/>
  <c r="E39"/>
  <c r="E105" s="1"/>
  <c r="E116" s="1"/>
  <c r="E140" l="1"/>
  <c r="E142" s="1"/>
</calcChain>
</file>

<file path=xl/sharedStrings.xml><?xml version="1.0" encoding="utf-8"?>
<sst xmlns="http://schemas.openxmlformats.org/spreadsheetml/2006/main" count="259" uniqueCount="171">
  <si>
    <t>UKUPNO:</t>
  </si>
  <si>
    <t>Gradnja</t>
  </si>
  <si>
    <t>JAVNE POVRŠINE</t>
  </si>
  <si>
    <t>A.2.</t>
  </si>
  <si>
    <t>NERAZVRSTANE CESTE</t>
  </si>
  <si>
    <t>A.2.b)</t>
  </si>
  <si>
    <t>A.2.c)</t>
  </si>
  <si>
    <t>A.2.a)</t>
  </si>
  <si>
    <t>GROBLJA</t>
  </si>
  <si>
    <t>Gradnja i oprema</t>
  </si>
  <si>
    <t>1. Javne površine</t>
  </si>
  <si>
    <t>2. Nerazvrstane ceste</t>
  </si>
  <si>
    <t>A. REKAPITULACIJA</t>
  </si>
  <si>
    <t xml:space="preserve">Projekti </t>
  </si>
  <si>
    <t>IZVOR FINANCIRANJA</t>
  </si>
  <si>
    <t xml:space="preserve"> </t>
  </si>
  <si>
    <t>A.3.</t>
  </si>
  <si>
    <t xml:space="preserve"> PLAN</t>
  </si>
  <si>
    <t>A.1.a)</t>
  </si>
  <si>
    <t>UKUPNO :</t>
  </si>
  <si>
    <t>Članak 3.</t>
  </si>
  <si>
    <t xml:space="preserve">SVEUKUPNO A.2: </t>
  </si>
  <si>
    <t>POZ.PROR.</t>
  </si>
  <si>
    <t>Članak 1.</t>
  </si>
  <si>
    <t>Članak 2.</t>
  </si>
  <si>
    <t>Gradnja:</t>
  </si>
  <si>
    <t>A.4.</t>
  </si>
  <si>
    <t>3. Javna rasvjeta</t>
  </si>
  <si>
    <t xml:space="preserve">SVEUKUPNO A.3: </t>
  </si>
  <si>
    <t>B.</t>
  </si>
  <si>
    <t>GRADNJA KOMUNALNIH VODNIH GRAĐEVINA</t>
  </si>
  <si>
    <t>SVEUKUPNO A.4.</t>
  </si>
  <si>
    <t xml:space="preserve">    - Komunalni doprinos(kom.dop.)</t>
  </si>
  <si>
    <t xml:space="preserve">                                                                                                                                                                                                   OPĆINSKO VIJEĆE</t>
  </si>
  <si>
    <t xml:space="preserve">                                                                                                                                                                                                 OPĆINE PUNAT</t>
  </si>
  <si>
    <t>Imovinsko-pravne radnje</t>
  </si>
  <si>
    <t>1. Dogradnja groblja sv. Blaž u Puntu</t>
  </si>
  <si>
    <t>2. Elaborati urisa nerazvrstanih cesta</t>
  </si>
  <si>
    <t>1. Glavni projekt OU17</t>
  </si>
  <si>
    <t>1. Izgradnja JR u parku Pod gušternu</t>
  </si>
  <si>
    <t>2. Izgradnja JR na šetalištu Pod gušternu</t>
  </si>
  <si>
    <t>4. Izgradnja JR uz zaobilaznicu naselja Punat</t>
  </si>
  <si>
    <t>3. Izgradnja JR u parku Vele vode</t>
  </si>
  <si>
    <t>4. Groblja</t>
  </si>
  <si>
    <t>1. Proračun Općine Punat za 2016. godinu:</t>
  </si>
  <si>
    <t>Pozicija</t>
  </si>
  <si>
    <t>Izvor financiranja</t>
  </si>
  <si>
    <t>Plan</t>
  </si>
  <si>
    <t>A.1.b)</t>
  </si>
  <si>
    <t>Projekti</t>
  </si>
  <si>
    <t>Ukupno A.1.b)</t>
  </si>
  <si>
    <t>SVEUKUPNO A.1.</t>
  </si>
  <si>
    <t>Ukupno A.1.a)</t>
  </si>
  <si>
    <t>1. Otkup zemljišta za cestu SU15</t>
  </si>
  <si>
    <t>2. Otkup zemljišta za KPP18</t>
  </si>
  <si>
    <t xml:space="preserve">                       SVEUKUPNA REKAPITULACIJA GRAĐENJA OBJEKATA,  UREĐAJA  </t>
  </si>
  <si>
    <t>B.Građevine za javnu vodoopskrbu i odvodnju</t>
  </si>
  <si>
    <t>JAVNA RASVJETA</t>
  </si>
  <si>
    <t xml:space="preserve">Javne površine, javna rasvjeta, nerazvrstane ceste, groblja, komunalne vodne građevine: </t>
  </si>
  <si>
    <t>SVEUKUPNO A:</t>
  </si>
  <si>
    <t xml:space="preserve">A. Javne površine, nerazvrstane ceste, javna rasvjeta, groblja, elektronička komunikacijska infrastruktura </t>
  </si>
  <si>
    <t xml:space="preserve">    - Naknada za razvoj</t>
  </si>
  <si>
    <t xml:space="preserve">                                                                                U 2016. GODINI</t>
  </si>
  <si>
    <t>R390</t>
  </si>
  <si>
    <t>R364</t>
  </si>
  <si>
    <t>R252</t>
  </si>
  <si>
    <t>R392</t>
  </si>
  <si>
    <t>R391</t>
  </si>
  <si>
    <t>R213</t>
  </si>
  <si>
    <t>R400</t>
  </si>
  <si>
    <t>R253</t>
  </si>
  <si>
    <t>R212</t>
  </si>
  <si>
    <t>R378</t>
  </si>
  <si>
    <t>R378.1</t>
  </si>
  <si>
    <t>R215</t>
  </si>
  <si>
    <t>R318.1</t>
  </si>
  <si>
    <t>ostali prihodi pos.namjene</t>
  </si>
  <si>
    <t xml:space="preserve">    - Ostali prihodi posebne namjene</t>
  </si>
  <si>
    <t>I NABAVE OPREME KOMUNALNE INFRASTRUKTURE U 2016. GODINI</t>
  </si>
  <si>
    <t>SVEUKUPNO U 2016. GODINI:</t>
  </si>
  <si>
    <t>UKUPNO B:</t>
  </si>
  <si>
    <t xml:space="preserve">           </t>
  </si>
  <si>
    <t>Na temelju članka 30. stavak 3. Zakona o komunalnom gospodarstvu ("Narodne novine" broj 26/03 - pročišćeni tekst, 82/04, 110/04, 178/04, 38/09, 79/09, 153/09, 49/11, 84/11</t>
  </si>
  <si>
    <t xml:space="preserve">           GRADNJE OBJEKATA I UREĐAJA KOMUNALNE INFRASTRUKTURE  U OPĆINI PUNAT</t>
  </si>
  <si>
    <t xml:space="preserve">     </t>
  </si>
  <si>
    <t>1. Projekt uređenja dječjeg igrališta u Staroj Baški</t>
  </si>
  <si>
    <t>1. Uređenje centralnog Trga u Puntu</t>
  </si>
  <si>
    <t>2. Uređenje parka i parkirališta na lokaciji Vele vode</t>
  </si>
  <si>
    <t>3. Izgradnja pješačke staze u Adrenalinskom parku</t>
  </si>
  <si>
    <t>R413</t>
  </si>
  <si>
    <t>kom.dop.</t>
  </si>
  <si>
    <t xml:space="preserve">          90/11, 144/12, 94/13, 153/13  147/14 i 36/15)  i članka 32. Statuta Općine Punat ("Službene novine Primorsko- goranske županije" broj 25/09, 35/09 i 13/13),  </t>
  </si>
  <si>
    <t>broj 37/15) mijenja se i glasi:</t>
  </si>
  <si>
    <t>"A.1.</t>
  </si>
  <si>
    <t>Članak 4. mijenja se i glasi:</t>
  </si>
  <si>
    <t xml:space="preserve">"Građenje objekata i uređaja, te nabave opreme iz članka 3. ovog Programa, financirat će se iz slijedećih izvora:  </t>
  </si>
  <si>
    <t>Ovaj Program stupa na snagu osmog dana od dana objave u "Službenim novinama Primorsko-goranske županije".</t>
  </si>
  <si>
    <t xml:space="preserve">                                                                         I. IZMJENU I DOPUNU PROGRAMA  </t>
  </si>
  <si>
    <t>R415</t>
  </si>
  <si>
    <t>R414</t>
  </si>
  <si>
    <t>kom. dop.</t>
  </si>
  <si>
    <t>1. Izgradnja kanalizacije Krčka ulica do šetnice Punta de bij</t>
  </si>
  <si>
    <t>2. Izgradnja vodovoda i kanalizacije u Staroj Baški (kbr. 17-41.)</t>
  </si>
  <si>
    <t>3. Izgradnj kanalizacije u dijelu ulice Kralja Zvonimira</t>
  </si>
  <si>
    <t>4. Izgradnja vodovoda na šetalištu u Puntu</t>
  </si>
  <si>
    <t>5.Oborinska kanalizacija u ulici Kralja Zvonimira</t>
  </si>
  <si>
    <t>6. Oborinska kanalizacija u ulici Obala</t>
  </si>
  <si>
    <t>7. Oborinska kanalizacija u ulici 17. travnja</t>
  </si>
  <si>
    <t>8. Oborinska kanalizacija u ulici šetalište I. Brusića</t>
  </si>
  <si>
    <t>A.5.</t>
  </si>
  <si>
    <t>BOŽIĆNO NOVOGODIŠNJA ILUMINACIJA</t>
  </si>
  <si>
    <t>Božićno novogodišnja iluminacija</t>
  </si>
  <si>
    <t>PLAN</t>
  </si>
  <si>
    <t>5. Božićno novogodišnja iluminacija</t>
  </si>
  <si>
    <t xml:space="preserve">3. Sufinanciranje kružnog toka </t>
  </si>
  <si>
    <t>4. Otkup zemljišta za cestu OU 17</t>
  </si>
  <si>
    <t>2. Projekt Streetworkout parka</t>
  </si>
  <si>
    <t>3. Projekt uređenja centralnog trga u Puntu</t>
  </si>
  <si>
    <t>4. Izgradnja dječjeg igrališta u Staroj Baški</t>
  </si>
  <si>
    <t>5. Komunalna urbana oprema</t>
  </si>
  <si>
    <t>6. Prometna urbana oprema</t>
  </si>
  <si>
    <t>7. Urbana oprema za igrališta</t>
  </si>
  <si>
    <t>8. Izgradnja parkirališta na Punta de biju</t>
  </si>
  <si>
    <t>9. Oprema  - SWP</t>
  </si>
  <si>
    <t>R423</t>
  </si>
  <si>
    <t>3. Projektna dokumentacija SU15</t>
  </si>
  <si>
    <t>4. Izrada ostale tehničke dokumentacije (projekti, parcelacije)</t>
  </si>
  <si>
    <t>5. Projektna dokumentacija SU6</t>
  </si>
  <si>
    <t>6. Projektna dokumentacija ceste za POS</t>
  </si>
  <si>
    <t>1. Rekonstrukcija ulice Veli dvor</t>
  </si>
  <si>
    <t>2. Izgradnja spoja biciklističke staze na Dunatu - rekonstrukcija ŽC 5125</t>
  </si>
  <si>
    <t>3. Proširenje ulica Kralja Zvonimira</t>
  </si>
  <si>
    <t>R275</t>
  </si>
  <si>
    <t>R275.2</t>
  </si>
  <si>
    <t>konc.na pom.dobru</t>
  </si>
  <si>
    <t>5. Izgradnja JR u  Staroj Baški na autobusnoj stanici</t>
  </si>
  <si>
    <t>6. Ostala ulaganja u JR Stara Baška</t>
  </si>
  <si>
    <t>7. Ostala ulaganja u JR Punat</t>
  </si>
  <si>
    <t>8. Smart light oprema</t>
  </si>
  <si>
    <t>9. Izgradnja JR u ulici Kralja Zvonimira</t>
  </si>
  <si>
    <t>R318</t>
  </si>
  <si>
    <t>visak posl. prih. - kom.dop</t>
  </si>
  <si>
    <t>konc. na pom. dobru</t>
  </si>
  <si>
    <t>višak prihoda - konc. na pom. dobru</t>
  </si>
  <si>
    <t>R423.01</t>
  </si>
  <si>
    <t>R364.01</t>
  </si>
  <si>
    <t>višak prihoda - konc.na pom. dobru</t>
  </si>
  <si>
    <t>višak posl.prih. - kom.dop.</t>
  </si>
  <si>
    <t>višak prih.od kap.pom. Iz drž.pror.</t>
  </si>
  <si>
    <t xml:space="preserve">    - Višak poslovnih prihoda - komunalni doprinos</t>
  </si>
  <si>
    <t xml:space="preserve">    - Višak prihoda od kap.pom. iz državnog proračuna</t>
  </si>
  <si>
    <t xml:space="preserve">    - Koncesije na pomorskom dobru</t>
  </si>
  <si>
    <t xml:space="preserve">    - Višak prihoda - koncesije na pomorskom dobru</t>
  </si>
  <si>
    <t>R256.1</t>
  </si>
  <si>
    <t>R256.3</t>
  </si>
  <si>
    <t>R256</t>
  </si>
  <si>
    <t>vodni doprinos</t>
  </si>
  <si>
    <t>višak posl. prihoda - kom. dop.</t>
  </si>
  <si>
    <t>komunalni doprinos</t>
  </si>
  <si>
    <t>naknada za razvoj</t>
  </si>
  <si>
    <t>vlastita sred. Ponikve</t>
  </si>
  <si>
    <t xml:space="preserve">    - Vlastita sred. Ponikve</t>
  </si>
  <si>
    <t xml:space="preserve">    - Vodni doprinos</t>
  </si>
  <si>
    <t>R359.01</t>
  </si>
  <si>
    <t>R359.02</t>
  </si>
  <si>
    <t>ostali prihodi pos.namjene - višak</t>
  </si>
  <si>
    <t xml:space="preserve">     - Ostali prihodi pos.namjene - višak</t>
  </si>
  <si>
    <t>Članak 3. Programa gradnje objekata i uređaja komunalne infrastrukture na području Općine Punat u 2016. godini ("Službene novine Primorsko-goranske županije</t>
  </si>
  <si>
    <t>Općinsko vijeće Općine Punat je na 24. sjednici, održanoj 11. kolovoza 2016. godine donijelo</t>
  </si>
  <si>
    <t>Goran Gržančić, dr.med., v.r.</t>
  </si>
  <si>
    <t xml:space="preserve">       PREDSJEDNIK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</si>
</sst>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0" xfId="0" applyBorder="1"/>
    <xf numFmtId="49" fontId="0" fillId="0" borderId="0" xfId="0" applyNumberFormat="1" applyBorder="1"/>
    <xf numFmtId="49" fontId="1" fillId="0" borderId="0" xfId="0" applyNumberFormat="1" applyFont="1" applyBorder="1"/>
    <xf numFmtId="49" fontId="1" fillId="0" borderId="2" xfId="0" applyNumberFormat="1" applyFont="1" applyBorder="1"/>
    <xf numFmtId="49" fontId="1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1" fillId="0" borderId="0" xfId="0" applyFont="1"/>
    <xf numFmtId="49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/>
    <xf numFmtId="4" fontId="0" fillId="0" borderId="0" xfId="0" applyNumberForma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/>
    <xf numFmtId="49" fontId="1" fillId="0" borderId="4" xfId="0" applyNumberFormat="1" applyFont="1" applyBorder="1"/>
    <xf numFmtId="49" fontId="2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5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0" fillId="2" borderId="0" xfId="0" applyFill="1"/>
    <xf numFmtId="49" fontId="1" fillId="2" borderId="0" xfId="0" applyNumberFormat="1" applyFont="1" applyFill="1"/>
    <xf numFmtId="49" fontId="0" fillId="2" borderId="0" xfId="0" applyNumberFormat="1" applyFill="1"/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0" fillId="2" borderId="0" xfId="0" applyNumberFormat="1" applyFill="1" applyAlignment="1"/>
    <xf numFmtId="0" fontId="0" fillId="2" borderId="0" xfId="0" applyFill="1" applyAlignment="1"/>
    <xf numFmtId="0" fontId="0" fillId="2" borderId="0" xfId="0" applyFill="1" applyAlignment="1">
      <alignment horizontal="center"/>
    </xf>
    <xf numFmtId="49" fontId="2" fillId="0" borderId="0" xfId="0" applyNumberFormat="1" applyFont="1" applyFill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" fontId="0" fillId="0" borderId="0" xfId="0" applyNumberFormat="1"/>
    <xf numFmtId="49" fontId="6" fillId="0" borderId="0" xfId="0" applyNumberFormat="1" applyFont="1"/>
    <xf numFmtId="4" fontId="1" fillId="0" borderId="2" xfId="0" applyNumberFormat="1" applyFont="1" applyBorder="1"/>
    <xf numFmtId="49" fontId="1" fillId="3" borderId="0" xfId="0" applyNumberFormat="1" applyFont="1" applyFill="1"/>
    <xf numFmtId="0" fontId="2" fillId="3" borderId="0" xfId="0" applyFont="1" applyFill="1"/>
    <xf numFmtId="49" fontId="1" fillId="0" borderId="0" xfId="0" applyNumberFormat="1" applyFont="1" applyFill="1" applyBorder="1"/>
    <xf numFmtId="4" fontId="1" fillId="0" borderId="0" xfId="0" applyNumberFormat="1" applyFont="1" applyFill="1" applyBorder="1"/>
    <xf numFmtId="0" fontId="0" fillId="0" borderId="0" xfId="0" applyFill="1"/>
    <xf numFmtId="49" fontId="1" fillId="0" borderId="0" xfId="0" applyNumberFormat="1" applyFont="1" applyBorder="1" applyAlignment="1">
      <alignment horizontal="left"/>
    </xf>
    <xf numFmtId="4" fontId="1" fillId="0" borderId="0" xfId="0" applyNumberFormat="1" applyFont="1" applyAlignment="1">
      <alignment horizontal="right"/>
    </xf>
    <xf numFmtId="49" fontId="0" fillId="0" borderId="2" xfId="0" applyNumberFormat="1" applyBorder="1"/>
    <xf numFmtId="49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4" borderId="0" xfId="0" applyNumberFormat="1" applyFont="1" applyFill="1" applyBorder="1"/>
    <xf numFmtId="49" fontId="1" fillId="2" borderId="0" xfId="0" applyNumberFormat="1" applyFont="1" applyFill="1" applyAlignment="1">
      <alignment horizontal="center"/>
    </xf>
    <xf numFmtId="0" fontId="7" fillId="0" borderId="0" xfId="0" applyFont="1" applyBorder="1"/>
    <xf numFmtId="49" fontId="8" fillId="0" borderId="0" xfId="0" applyNumberFormat="1" applyFont="1" applyBorder="1"/>
    <xf numFmtId="4" fontId="7" fillId="0" borderId="8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9" fontId="8" fillId="0" borderId="4" xfId="0" applyNumberFormat="1" applyFont="1" applyBorder="1"/>
    <xf numFmtId="0" fontId="7" fillId="0" borderId="4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2" fillId="0" borderId="4" xfId="0" applyNumberFormat="1" applyFont="1" applyBorder="1"/>
    <xf numFmtId="49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 horizontal="center"/>
    </xf>
    <xf numFmtId="4" fontId="1" fillId="0" borderId="4" xfId="0" applyNumberFormat="1" applyFont="1" applyBorder="1"/>
    <xf numFmtId="4" fontId="1" fillId="0" borderId="4" xfId="0" applyNumberFormat="1" applyFont="1" applyBorder="1" applyAlignment="1">
      <alignment horizontal="center"/>
    </xf>
    <xf numFmtId="49" fontId="2" fillId="0" borderId="3" xfId="0" applyNumberFormat="1" applyFont="1" applyBorder="1"/>
    <xf numFmtId="49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/>
    <xf numFmtId="4" fontId="2" fillId="3" borderId="7" xfId="0" applyNumberFormat="1" applyFont="1" applyFill="1" applyBorder="1" applyAlignment="1">
      <alignment horizontal="right"/>
    </xf>
    <xf numFmtId="0" fontId="2" fillId="3" borderId="0" xfId="0" applyFont="1" applyFill="1" applyBorder="1"/>
    <xf numFmtId="4" fontId="2" fillId="0" borderId="7" xfId="0" applyNumberFormat="1" applyFont="1" applyBorder="1" applyAlignment="1">
      <alignment horizontal="right"/>
    </xf>
    <xf numFmtId="49" fontId="2" fillId="0" borderId="5" xfId="0" applyNumberFormat="1" applyFont="1" applyBorder="1"/>
    <xf numFmtId="4" fontId="2" fillId="0" borderId="7" xfId="0" applyNumberFormat="1" applyFont="1" applyBorder="1"/>
    <xf numFmtId="4" fontId="2" fillId="0" borderId="8" xfId="0" applyNumberFormat="1" applyFont="1" applyBorder="1" applyAlignment="1">
      <alignment horizontal="right"/>
    </xf>
    <xf numFmtId="49" fontId="2" fillId="3" borderId="4" xfId="0" applyNumberFormat="1" applyFont="1" applyFill="1" applyBorder="1"/>
    <xf numFmtId="49" fontId="1" fillId="0" borderId="9" xfId="0" applyNumberFormat="1" applyFont="1" applyBorder="1"/>
    <xf numFmtId="4" fontId="1" fillId="0" borderId="5" xfId="0" applyNumberFormat="1" applyFont="1" applyBorder="1" applyAlignment="1">
      <alignment horizontal="right"/>
    </xf>
    <xf numFmtId="49" fontId="1" fillId="0" borderId="5" xfId="0" applyNumberFormat="1" applyFont="1" applyBorder="1"/>
    <xf numFmtId="49" fontId="2" fillId="0" borderId="1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0" borderId="7" xfId="0" applyNumberFormat="1" applyFont="1" applyBorder="1"/>
    <xf numFmtId="49" fontId="2" fillId="0" borderId="6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right" wrapText="1"/>
    </xf>
    <xf numFmtId="49" fontId="2" fillId="0" borderId="7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left"/>
    </xf>
    <xf numFmtId="4" fontId="2" fillId="0" borderId="4" xfId="0" applyNumberFormat="1" applyFont="1" applyBorder="1" applyAlignment="1">
      <alignment horizontal="center"/>
    </xf>
    <xf numFmtId="4" fontId="1" fillId="0" borderId="1" xfId="0" applyNumberFormat="1" applyFont="1" applyBorder="1"/>
    <xf numFmtId="49" fontId="2" fillId="0" borderId="9" xfId="0" applyNumberFormat="1" applyFont="1" applyBorder="1" applyAlignment="1">
      <alignment wrapText="1"/>
    </xf>
    <xf numFmtId="4" fontId="1" fillId="0" borderId="5" xfId="0" applyNumberFormat="1" applyFont="1" applyBorder="1"/>
    <xf numFmtId="49" fontId="2" fillId="0" borderId="9" xfId="0" applyNumberFormat="1" applyFont="1" applyBorder="1"/>
    <xf numFmtId="49" fontId="2" fillId="0" borderId="5" xfId="0" applyNumberFormat="1" applyFont="1" applyBorder="1" applyAlignment="1">
      <alignment horizontal="right"/>
    </xf>
    <xf numFmtId="49" fontId="1" fillId="3" borderId="9" xfId="0" applyNumberFormat="1" applyFont="1" applyFill="1" applyBorder="1"/>
    <xf numFmtId="49" fontId="1" fillId="0" borderId="4" xfId="0" applyNumberFormat="1" applyFont="1" applyBorder="1" applyAlignment="1">
      <alignment horizontal="right"/>
    </xf>
    <xf numFmtId="49" fontId="2" fillId="3" borderId="9" xfId="0" applyNumberFormat="1" applyFont="1" applyFill="1" applyBorder="1"/>
    <xf numFmtId="4" fontId="2" fillId="0" borderId="5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right"/>
    </xf>
    <xf numFmtId="0" fontId="2" fillId="0" borderId="7" xfId="0" applyFont="1" applyBorder="1"/>
    <xf numFmtId="4" fontId="1" fillId="0" borderId="7" xfId="0" applyNumberFormat="1" applyFont="1" applyBorder="1" applyAlignment="1">
      <alignment horizontal="center"/>
    </xf>
    <xf numFmtId="4" fontId="2" fillId="0" borderId="6" xfId="0" applyNumberFormat="1" applyFont="1" applyBorder="1"/>
    <xf numFmtId="4" fontId="2" fillId="0" borderId="0" xfId="0" applyNumberFormat="1" applyFont="1"/>
    <xf numFmtId="4" fontId="2" fillId="0" borderId="0" xfId="0" applyNumberFormat="1" applyFont="1" applyBorder="1"/>
    <xf numFmtId="4" fontId="6" fillId="0" borderId="4" xfId="0" applyNumberFormat="1" applyFont="1" applyBorder="1"/>
    <xf numFmtId="4" fontId="5" fillId="0" borderId="4" xfId="0" applyNumberFormat="1" applyFont="1" applyBorder="1"/>
    <xf numFmtId="49" fontId="2" fillId="0" borderId="4" xfId="0" applyNumberFormat="1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F170"/>
  <sheetViews>
    <sheetView tabSelected="1" workbookViewId="0">
      <selection activeCell="B7" sqref="B7"/>
    </sheetView>
  </sheetViews>
  <sheetFormatPr defaultRowHeight="12.75"/>
  <cols>
    <col min="1" max="1" width="6.140625" style="2" customWidth="1"/>
    <col min="2" max="2" width="67.5703125" style="1" customWidth="1"/>
    <col min="3" max="3" width="14.140625" style="1" customWidth="1"/>
    <col min="4" max="4" width="37.42578125" customWidth="1"/>
    <col min="5" max="5" width="31.42578125" customWidth="1"/>
    <col min="7" max="8" width="11.7109375" bestFit="1" customWidth="1"/>
    <col min="9" max="9" width="14" bestFit="1" customWidth="1"/>
  </cols>
  <sheetData>
    <row r="2" spans="1:8">
      <c r="D2" s="28" t="s">
        <v>84</v>
      </c>
      <c r="E2" s="10" t="s">
        <v>81</v>
      </c>
    </row>
    <row r="3" spans="1:8">
      <c r="B3" s="1" t="s">
        <v>82</v>
      </c>
    </row>
    <row r="4" spans="1:8">
      <c r="A4" s="36" t="s">
        <v>91</v>
      </c>
      <c r="B4" s="27"/>
      <c r="C4" s="7"/>
      <c r="D4" s="7"/>
    </row>
    <row r="5" spans="1:8" s="28" customFormat="1">
      <c r="B5" s="37" t="s">
        <v>168</v>
      </c>
      <c r="C5" s="22"/>
      <c r="D5" s="7"/>
      <c r="E5"/>
    </row>
    <row r="6" spans="1:8" s="28" customFormat="1">
      <c r="A6" s="36"/>
      <c r="B6" s="37"/>
      <c r="C6" s="22"/>
      <c r="D6" s="7"/>
      <c r="E6"/>
    </row>
    <row r="7" spans="1:8" s="28" customFormat="1">
      <c r="A7" s="36"/>
      <c r="B7" s="63" t="s">
        <v>97</v>
      </c>
      <c r="C7" s="38"/>
      <c r="D7" s="39"/>
      <c r="E7" s="40"/>
    </row>
    <row r="8" spans="1:8" s="28" customFormat="1">
      <c r="A8" s="36"/>
      <c r="B8" s="34" t="s">
        <v>83</v>
      </c>
      <c r="C8" s="35"/>
      <c r="D8" s="33"/>
      <c r="E8" s="33"/>
    </row>
    <row r="9" spans="1:8" s="28" customFormat="1">
      <c r="A9" s="36"/>
      <c r="B9" s="63" t="s">
        <v>62</v>
      </c>
      <c r="C9" s="35"/>
      <c r="D9" s="33"/>
      <c r="E9" s="33"/>
    </row>
    <row r="10" spans="1:8" s="28" customFormat="1">
      <c r="A10" s="36"/>
      <c r="B10" s="2"/>
      <c r="C10" s="2"/>
      <c r="D10"/>
      <c r="E10"/>
    </row>
    <row r="11" spans="1:8" s="28" customFormat="1">
      <c r="A11" s="36"/>
      <c r="B11" s="2"/>
      <c r="C11" s="2" t="s">
        <v>23</v>
      </c>
      <c r="D11"/>
      <c r="E11"/>
    </row>
    <row r="12" spans="1:8" s="28" customFormat="1">
      <c r="A12" s="36"/>
      <c r="B12" s="2"/>
      <c r="C12" s="2"/>
      <c r="D12"/>
      <c r="E12"/>
    </row>
    <row r="13" spans="1:8" s="28" customFormat="1">
      <c r="A13" s="36"/>
      <c r="B13" s="46" t="s">
        <v>167</v>
      </c>
      <c r="C13" s="2"/>
      <c r="D13"/>
      <c r="E13"/>
      <c r="H13" s="28" t="s">
        <v>15</v>
      </c>
    </row>
    <row r="14" spans="1:8" s="28" customFormat="1">
      <c r="A14" s="36"/>
      <c r="B14" s="46" t="s">
        <v>92</v>
      </c>
      <c r="C14" s="2"/>
      <c r="D14"/>
      <c r="E14"/>
    </row>
    <row r="15" spans="1:8" s="28" customFormat="1">
      <c r="A15" s="36"/>
      <c r="B15" s="13"/>
      <c r="C15" s="8"/>
      <c r="D15" s="9"/>
      <c r="E15" s="9"/>
    </row>
    <row r="16" spans="1:8">
      <c r="A16" s="2" t="s">
        <v>93</v>
      </c>
      <c r="B16" s="2" t="s">
        <v>2</v>
      </c>
      <c r="C16" s="4"/>
      <c r="D16" s="3"/>
      <c r="E16" s="3"/>
    </row>
    <row r="17" spans="1:188">
      <c r="B17" s="2"/>
      <c r="C17" s="4"/>
      <c r="D17" s="3"/>
      <c r="E17" s="3"/>
    </row>
    <row r="18" spans="1:188" s="9" customFormat="1">
      <c r="A18" s="2" t="s">
        <v>18</v>
      </c>
      <c r="B18" s="2" t="s">
        <v>49</v>
      </c>
      <c r="C18" s="13"/>
      <c r="D18" s="32"/>
    </row>
    <row r="19" spans="1:188" s="30" customFormat="1">
      <c r="A19" s="7"/>
      <c r="B19" s="58"/>
      <c r="C19" s="58" t="s">
        <v>22</v>
      </c>
      <c r="D19" s="58" t="s">
        <v>14</v>
      </c>
      <c r="E19" s="71" t="s">
        <v>17</v>
      </c>
    </row>
    <row r="20" spans="1:188" s="9" customFormat="1">
      <c r="A20" s="2"/>
      <c r="B20" s="72" t="s">
        <v>85</v>
      </c>
      <c r="C20" s="73" t="s">
        <v>63</v>
      </c>
      <c r="D20" s="74" t="s">
        <v>90</v>
      </c>
      <c r="E20" s="76">
        <v>11000</v>
      </c>
    </row>
    <row r="21" spans="1:188" s="23" customFormat="1" ht="13.5" customHeight="1">
      <c r="A21" s="5"/>
      <c r="B21" s="72" t="s">
        <v>116</v>
      </c>
      <c r="C21" s="75" t="s">
        <v>144</v>
      </c>
      <c r="D21" s="74" t="s">
        <v>90</v>
      </c>
      <c r="E21" s="88">
        <v>10000</v>
      </c>
    </row>
    <row r="22" spans="1:188" s="23" customFormat="1" ht="13.5" customHeight="1">
      <c r="A22" s="5"/>
      <c r="B22" s="72" t="s">
        <v>117</v>
      </c>
      <c r="C22" s="75" t="s">
        <v>64</v>
      </c>
      <c r="D22" s="74" t="s">
        <v>90</v>
      </c>
      <c r="E22" s="88">
        <v>50000</v>
      </c>
    </row>
    <row r="23" spans="1:188" s="9" customFormat="1">
      <c r="A23" s="2"/>
      <c r="B23" s="24" t="s">
        <v>52</v>
      </c>
      <c r="C23" s="75"/>
      <c r="D23" s="74"/>
      <c r="E23" s="68">
        <f>SUM(E20:E22)</f>
        <v>71000</v>
      </c>
    </row>
    <row r="24" spans="1:188" s="9" customFormat="1">
      <c r="A24" s="2"/>
      <c r="B24" s="2"/>
      <c r="C24" s="13"/>
      <c r="D24" s="32"/>
    </row>
    <row r="25" spans="1:188">
      <c r="A25" s="2" t="s">
        <v>48</v>
      </c>
      <c r="B25" s="2" t="s">
        <v>1</v>
      </c>
      <c r="C25" s="4"/>
      <c r="D25" s="1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</row>
    <row r="26" spans="1:188">
      <c r="B26" s="2"/>
      <c r="C26" s="4"/>
      <c r="D26" s="17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</row>
    <row r="27" spans="1:188" s="60" customFormat="1">
      <c r="A27" s="7"/>
      <c r="B27" s="58"/>
      <c r="C27" s="58" t="s">
        <v>22</v>
      </c>
      <c r="D27" s="58" t="s">
        <v>14</v>
      </c>
      <c r="E27" s="71" t="s">
        <v>17</v>
      </c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</row>
    <row r="28" spans="1:188" s="23" customFormat="1">
      <c r="A28" s="13"/>
      <c r="B28" s="72" t="s">
        <v>86</v>
      </c>
      <c r="C28" s="73" t="s">
        <v>145</v>
      </c>
      <c r="D28" s="74" t="s">
        <v>90</v>
      </c>
      <c r="E28" s="83">
        <v>601587.5</v>
      </c>
      <c r="G28" s="84"/>
      <c r="H28" s="84"/>
    </row>
    <row r="29" spans="1:188" s="23" customFormat="1">
      <c r="A29" s="13"/>
      <c r="B29" s="72" t="s">
        <v>87</v>
      </c>
      <c r="C29" s="75" t="s">
        <v>67</v>
      </c>
      <c r="D29" s="74" t="s">
        <v>90</v>
      </c>
      <c r="E29" s="85">
        <v>264750</v>
      </c>
      <c r="G29" s="84"/>
      <c r="H29" s="84"/>
    </row>
    <row r="30" spans="1:188" s="23" customFormat="1">
      <c r="A30" s="13"/>
      <c r="B30" s="72" t="s">
        <v>88</v>
      </c>
      <c r="C30" s="75" t="s">
        <v>66</v>
      </c>
      <c r="D30" s="74" t="s">
        <v>90</v>
      </c>
      <c r="E30" s="85">
        <v>28187.5</v>
      </c>
    </row>
    <row r="31" spans="1:188" s="23" customFormat="1" ht="13.5" customHeight="1">
      <c r="A31" s="5"/>
      <c r="B31" s="72" t="s">
        <v>118</v>
      </c>
      <c r="C31" s="75" t="s">
        <v>66</v>
      </c>
      <c r="D31" s="74" t="s">
        <v>90</v>
      </c>
      <c r="E31" s="85">
        <v>80000</v>
      </c>
    </row>
    <row r="32" spans="1:188" s="23" customFormat="1" ht="13.5" customHeight="1">
      <c r="A32" s="5"/>
      <c r="B32" s="72" t="s">
        <v>119</v>
      </c>
      <c r="C32" s="75" t="s">
        <v>65</v>
      </c>
      <c r="D32" s="74" t="s">
        <v>90</v>
      </c>
      <c r="E32" s="85">
        <v>60000</v>
      </c>
    </row>
    <row r="33" spans="1:9" s="23" customFormat="1" ht="13.5" customHeight="1">
      <c r="A33" s="5"/>
      <c r="B33" s="72" t="s">
        <v>120</v>
      </c>
      <c r="C33" s="75" t="s">
        <v>89</v>
      </c>
      <c r="D33" s="74" t="s">
        <v>90</v>
      </c>
      <c r="E33" s="88">
        <v>89725</v>
      </c>
    </row>
    <row r="34" spans="1:9" s="23" customFormat="1" ht="13.5" customHeight="1">
      <c r="A34" s="5"/>
      <c r="B34" s="72" t="s">
        <v>121</v>
      </c>
      <c r="C34" s="75" t="s">
        <v>98</v>
      </c>
      <c r="D34" s="74" t="s">
        <v>90</v>
      </c>
      <c r="E34" s="88">
        <v>37000</v>
      </c>
    </row>
    <row r="35" spans="1:9" s="23" customFormat="1" ht="13.5" customHeight="1">
      <c r="A35" s="5"/>
      <c r="B35" s="72" t="s">
        <v>122</v>
      </c>
      <c r="C35" s="75" t="s">
        <v>99</v>
      </c>
      <c r="D35" s="74" t="s">
        <v>100</v>
      </c>
      <c r="E35" s="88">
        <v>12000</v>
      </c>
    </row>
    <row r="36" spans="1:9" s="23" customFormat="1" ht="13.5" customHeight="1">
      <c r="A36" s="5"/>
      <c r="B36" s="72" t="s">
        <v>123</v>
      </c>
      <c r="C36" s="75" t="s">
        <v>124</v>
      </c>
      <c r="D36" s="74" t="s">
        <v>90</v>
      </c>
      <c r="E36" s="88">
        <v>60000</v>
      </c>
    </row>
    <row r="37" spans="1:9" s="23" customFormat="1" ht="13.5" customHeight="1">
      <c r="A37" s="5"/>
      <c r="B37" s="24" t="s">
        <v>50</v>
      </c>
      <c r="C37" s="75"/>
      <c r="D37" s="74"/>
      <c r="E37" s="94">
        <f>SUM(E28:E36)</f>
        <v>1233250</v>
      </c>
    </row>
    <row r="38" spans="1:9" s="64" customFormat="1" ht="13.5" customHeight="1">
      <c r="A38" s="65"/>
      <c r="B38" s="69"/>
      <c r="C38" s="70"/>
      <c r="D38" s="67"/>
      <c r="E38" s="66"/>
    </row>
    <row r="39" spans="1:9" s="9" customFormat="1">
      <c r="A39" s="2"/>
      <c r="B39" s="24" t="s">
        <v>51</v>
      </c>
      <c r="C39" s="24"/>
      <c r="D39" s="24"/>
      <c r="E39" s="95">
        <f>SUM(E37,E23)</f>
        <v>1304250</v>
      </c>
    </row>
    <row r="40" spans="1:9" s="9" customFormat="1">
      <c r="A40" s="2"/>
      <c r="B40" s="5"/>
      <c r="C40" s="5"/>
      <c r="D40" s="5"/>
      <c r="E40" s="16"/>
    </row>
    <row r="41" spans="1:9" s="9" customFormat="1">
      <c r="A41" s="2" t="s">
        <v>3</v>
      </c>
      <c r="B41" s="5" t="s">
        <v>4</v>
      </c>
      <c r="C41" s="11"/>
      <c r="D41" s="11"/>
    </row>
    <row r="42" spans="1:9" s="9" customFormat="1">
      <c r="A42" s="2"/>
      <c r="B42" s="5"/>
      <c r="C42" s="11"/>
      <c r="D42" s="11"/>
    </row>
    <row r="43" spans="1:9" s="9" customFormat="1">
      <c r="A43" s="2" t="s">
        <v>7</v>
      </c>
      <c r="B43" s="5" t="s">
        <v>35</v>
      </c>
      <c r="C43" s="11"/>
      <c r="D43" s="11"/>
    </row>
    <row r="44" spans="1:9" s="9" customFormat="1">
      <c r="A44" s="2"/>
      <c r="B44" s="6"/>
      <c r="C44" s="11"/>
      <c r="D44" s="11"/>
    </row>
    <row r="45" spans="1:9" s="30" customFormat="1">
      <c r="A45" s="7"/>
      <c r="B45" s="58"/>
      <c r="C45" s="58" t="s">
        <v>22</v>
      </c>
      <c r="D45" s="61" t="s">
        <v>14</v>
      </c>
      <c r="E45" s="42" t="s">
        <v>17</v>
      </c>
    </row>
    <row r="46" spans="1:9" s="9" customFormat="1">
      <c r="A46" s="2"/>
      <c r="B46" s="72" t="s">
        <v>53</v>
      </c>
      <c r="C46" s="75" t="s">
        <v>68</v>
      </c>
      <c r="D46" s="74" t="s">
        <v>147</v>
      </c>
      <c r="E46" s="76">
        <v>475000</v>
      </c>
      <c r="I46" s="49"/>
    </row>
    <row r="47" spans="1:9" s="9" customFormat="1">
      <c r="A47" s="2"/>
      <c r="B47" s="72" t="s">
        <v>54</v>
      </c>
      <c r="C47" s="75" t="s">
        <v>68</v>
      </c>
      <c r="D47" s="74" t="s">
        <v>147</v>
      </c>
      <c r="E47" s="76">
        <v>15000</v>
      </c>
      <c r="I47" s="49"/>
    </row>
    <row r="48" spans="1:9" s="9" customFormat="1">
      <c r="A48" s="2"/>
      <c r="B48" s="89" t="s">
        <v>114</v>
      </c>
      <c r="C48" s="75" t="s">
        <v>69</v>
      </c>
      <c r="D48" s="74" t="s">
        <v>147</v>
      </c>
      <c r="E48" s="76">
        <v>300000</v>
      </c>
      <c r="F48" s="49"/>
      <c r="G48" s="49"/>
      <c r="H48" s="49"/>
      <c r="I48" s="49"/>
    </row>
    <row r="49" spans="1:9" s="9" customFormat="1">
      <c r="A49" s="2"/>
      <c r="B49" s="108" t="s">
        <v>115</v>
      </c>
      <c r="C49" s="75" t="s">
        <v>68</v>
      </c>
      <c r="D49" s="25" t="s">
        <v>147</v>
      </c>
      <c r="E49" s="109">
        <v>640000</v>
      </c>
      <c r="F49" s="49"/>
      <c r="G49" s="49"/>
      <c r="H49" s="49"/>
      <c r="I49" s="49"/>
    </row>
    <row r="50" spans="1:9" s="9" customFormat="1">
      <c r="A50" s="2"/>
      <c r="B50" s="90" t="s">
        <v>0</v>
      </c>
      <c r="C50" s="73"/>
      <c r="D50" s="25"/>
      <c r="E50" s="91">
        <f>SUM(E46:E49)</f>
        <v>1430000</v>
      </c>
    </row>
    <row r="51" spans="1:9" s="9" customFormat="1">
      <c r="A51" s="2"/>
      <c r="B51" s="5"/>
      <c r="C51" s="14"/>
      <c r="D51" s="14"/>
      <c r="E51" s="19"/>
    </row>
    <row r="52" spans="1:9" s="9" customFormat="1">
      <c r="A52" s="2" t="s">
        <v>5</v>
      </c>
      <c r="B52" s="2" t="s">
        <v>13</v>
      </c>
      <c r="C52" s="20"/>
      <c r="D52" s="20"/>
      <c r="E52" s="12"/>
    </row>
    <row r="53" spans="1:9" s="30" customFormat="1">
      <c r="A53" s="7"/>
      <c r="B53" s="58"/>
      <c r="C53" s="58" t="s">
        <v>22</v>
      </c>
      <c r="D53" s="58" t="s">
        <v>14</v>
      </c>
      <c r="E53" s="42" t="s">
        <v>17</v>
      </c>
    </row>
    <row r="54" spans="1:9" s="23" customFormat="1">
      <c r="A54" s="13"/>
      <c r="B54" s="72" t="s">
        <v>38</v>
      </c>
      <c r="C54" s="75" t="s">
        <v>70</v>
      </c>
      <c r="D54" s="74" t="s">
        <v>90</v>
      </c>
      <c r="E54" s="76">
        <v>50000</v>
      </c>
    </row>
    <row r="55" spans="1:9" s="23" customFormat="1">
      <c r="A55" s="13"/>
      <c r="B55" s="72" t="s">
        <v>37</v>
      </c>
      <c r="C55" s="75" t="s">
        <v>70</v>
      </c>
      <c r="D55" s="74" t="s">
        <v>90</v>
      </c>
      <c r="E55" s="76">
        <v>50000</v>
      </c>
    </row>
    <row r="56" spans="1:9" s="23" customFormat="1" ht="17.25" customHeight="1">
      <c r="A56" s="13"/>
      <c r="B56" s="72" t="s">
        <v>125</v>
      </c>
      <c r="C56" s="73" t="s">
        <v>70</v>
      </c>
      <c r="D56" s="74" t="s">
        <v>90</v>
      </c>
      <c r="E56" s="76">
        <v>147500</v>
      </c>
    </row>
    <row r="57" spans="1:9" s="23" customFormat="1" ht="17.25" customHeight="1">
      <c r="A57" s="13"/>
      <c r="B57" s="72" t="s">
        <v>126</v>
      </c>
      <c r="C57" s="73" t="s">
        <v>70</v>
      </c>
      <c r="D57" s="74" t="s">
        <v>90</v>
      </c>
      <c r="E57" s="76">
        <v>50000</v>
      </c>
    </row>
    <row r="58" spans="1:9" s="23" customFormat="1" ht="17.25" customHeight="1">
      <c r="A58" s="13"/>
      <c r="B58" s="72" t="s">
        <v>127</v>
      </c>
      <c r="C58" s="73" t="s">
        <v>70</v>
      </c>
      <c r="D58" s="74" t="s">
        <v>90</v>
      </c>
      <c r="E58" s="76">
        <v>150000</v>
      </c>
    </row>
    <row r="59" spans="1:9" s="23" customFormat="1" ht="17.25" customHeight="1">
      <c r="A59" s="13"/>
      <c r="B59" s="86" t="s">
        <v>128</v>
      </c>
      <c r="C59" s="73" t="s">
        <v>70</v>
      </c>
      <c r="D59" s="74" t="s">
        <v>90</v>
      </c>
      <c r="E59" s="76">
        <v>20000</v>
      </c>
    </row>
    <row r="60" spans="1:9" s="23" customFormat="1" ht="17.25" customHeight="1">
      <c r="A60" s="13"/>
      <c r="B60" s="24" t="s">
        <v>0</v>
      </c>
      <c r="C60" s="72"/>
      <c r="D60" s="72"/>
      <c r="E60" s="78">
        <f>SUM(E54:E59)</f>
        <v>467500</v>
      </c>
    </row>
    <row r="61" spans="1:9">
      <c r="A61" s="5"/>
      <c r="B61" s="5"/>
      <c r="C61" s="4"/>
      <c r="D61" s="4"/>
      <c r="E61" s="16"/>
      <c r="F61" s="45"/>
    </row>
    <row r="62" spans="1:9">
      <c r="A62" s="5" t="s">
        <v>6</v>
      </c>
      <c r="B62" s="2" t="s">
        <v>1</v>
      </c>
      <c r="C62" s="21"/>
      <c r="D62" s="21"/>
      <c r="E62" s="3"/>
    </row>
    <row r="63" spans="1:9" s="30" customFormat="1">
      <c r="A63" s="7"/>
      <c r="B63" s="58"/>
      <c r="C63" s="61" t="s">
        <v>22</v>
      </c>
      <c r="D63" s="58" t="s">
        <v>14</v>
      </c>
      <c r="E63" s="43" t="s">
        <v>17</v>
      </c>
    </row>
    <row r="64" spans="1:9" s="9" customFormat="1">
      <c r="A64" s="8"/>
      <c r="B64" s="72" t="s">
        <v>129</v>
      </c>
      <c r="C64" s="75" t="s">
        <v>71</v>
      </c>
      <c r="D64" s="74" t="s">
        <v>90</v>
      </c>
      <c r="E64" s="76">
        <v>300000</v>
      </c>
    </row>
    <row r="65" spans="1:133" s="9" customFormat="1">
      <c r="A65" s="8"/>
      <c r="B65" s="86" t="s">
        <v>130</v>
      </c>
      <c r="C65" s="75" t="s">
        <v>132</v>
      </c>
      <c r="D65" s="93" t="s">
        <v>134</v>
      </c>
      <c r="E65" s="76">
        <v>40400</v>
      </c>
    </row>
    <row r="66" spans="1:133" s="9" customFormat="1">
      <c r="A66" s="8"/>
      <c r="B66" s="86"/>
      <c r="C66" s="75" t="s">
        <v>133</v>
      </c>
      <c r="D66" s="93" t="s">
        <v>146</v>
      </c>
      <c r="E66" s="76">
        <v>59600</v>
      </c>
    </row>
    <row r="67" spans="1:133" s="9" customFormat="1">
      <c r="A67" s="8"/>
      <c r="B67" s="86" t="s">
        <v>131</v>
      </c>
      <c r="C67" s="75" t="s">
        <v>71</v>
      </c>
      <c r="D67" s="93" t="s">
        <v>90</v>
      </c>
      <c r="E67" s="76">
        <v>88000</v>
      </c>
    </row>
    <row r="68" spans="1:133" s="9" customFormat="1">
      <c r="A68" s="8"/>
      <c r="B68" s="92" t="s">
        <v>0</v>
      </c>
      <c r="C68" s="72"/>
      <c r="D68" s="93"/>
      <c r="E68" s="78">
        <f>SUM(E64:E67)</f>
        <v>488000</v>
      </c>
    </row>
    <row r="69" spans="1:133" s="9" customFormat="1">
      <c r="A69" s="2"/>
      <c r="B69" s="92"/>
      <c r="C69" s="72"/>
      <c r="D69" s="93"/>
      <c r="E69" s="78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</row>
    <row r="70" spans="1:133" s="9" customFormat="1">
      <c r="A70" s="2"/>
      <c r="B70" s="24" t="s">
        <v>21</v>
      </c>
      <c r="C70" s="74"/>
      <c r="D70" s="93"/>
      <c r="E70" s="78">
        <f>SUM(E68,E60,E50)</f>
        <v>2385500</v>
      </c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</row>
    <row r="71" spans="1:133" s="3" customFormat="1">
      <c r="A71" s="5"/>
      <c r="B71" s="1"/>
      <c r="C71" s="1"/>
      <c r="D71" s="1"/>
      <c r="E71"/>
    </row>
    <row r="72" spans="1:133" hidden="1">
      <c r="D72" s="1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</row>
    <row r="73" spans="1:133" ht="20.25" customHeight="1">
      <c r="A73" s="2" t="s">
        <v>16</v>
      </c>
      <c r="B73" s="5" t="s">
        <v>57</v>
      </c>
      <c r="C73" s="11"/>
      <c r="D73" s="11"/>
      <c r="E73" s="9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</row>
    <row r="74" spans="1:133" s="9" customFormat="1">
      <c r="A74" s="2"/>
      <c r="B74" s="1"/>
      <c r="C74" s="1"/>
      <c r="D74" s="1"/>
      <c r="E74"/>
    </row>
    <row r="75" spans="1:133" ht="20.25" customHeight="1">
      <c r="B75" s="6" t="s">
        <v>25</v>
      </c>
      <c r="C75" s="44"/>
      <c r="D75" s="14"/>
      <c r="E75" s="15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</row>
    <row r="76" spans="1:133" s="9" customFormat="1">
      <c r="A76" s="2"/>
      <c r="B76" s="72" t="s">
        <v>39</v>
      </c>
      <c r="C76" s="73" t="s">
        <v>74</v>
      </c>
      <c r="D76" s="74" t="s">
        <v>90</v>
      </c>
      <c r="E76" s="82">
        <v>15000</v>
      </c>
    </row>
    <row r="77" spans="1:133" s="9" customFormat="1">
      <c r="A77" s="2"/>
      <c r="B77" s="72" t="s">
        <v>40</v>
      </c>
      <c r="C77" s="73" t="s">
        <v>74</v>
      </c>
      <c r="D77" s="74" t="s">
        <v>90</v>
      </c>
      <c r="E77" s="82">
        <v>65000</v>
      </c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</row>
    <row r="78" spans="1:133" s="9" customFormat="1">
      <c r="A78" s="2"/>
      <c r="B78" s="72" t="s">
        <v>42</v>
      </c>
      <c r="C78" s="73" t="s">
        <v>74</v>
      </c>
      <c r="D78" s="74" t="s">
        <v>90</v>
      </c>
      <c r="E78" s="82">
        <v>20000</v>
      </c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</row>
    <row r="79" spans="1:133" s="9" customFormat="1">
      <c r="A79" s="2"/>
      <c r="B79" s="72" t="s">
        <v>41</v>
      </c>
      <c r="C79" s="73" t="s">
        <v>74</v>
      </c>
      <c r="D79" s="74" t="s">
        <v>90</v>
      </c>
      <c r="E79" s="82">
        <v>50000</v>
      </c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</row>
    <row r="80" spans="1:133" s="9" customFormat="1">
      <c r="A80" s="2"/>
      <c r="B80" s="72" t="s">
        <v>135</v>
      </c>
      <c r="C80" s="73" t="s">
        <v>74</v>
      </c>
      <c r="D80" s="74" t="s">
        <v>90</v>
      </c>
      <c r="E80" s="82">
        <v>30000</v>
      </c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</row>
    <row r="81" spans="1:188" s="9" customFormat="1">
      <c r="A81" s="2"/>
      <c r="B81" s="72" t="s">
        <v>136</v>
      </c>
      <c r="C81" s="73" t="s">
        <v>74</v>
      </c>
      <c r="D81" s="74" t="s">
        <v>90</v>
      </c>
      <c r="E81" s="82">
        <v>30000</v>
      </c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</row>
    <row r="82" spans="1:188" s="9" customFormat="1">
      <c r="A82" s="2"/>
      <c r="B82" s="72" t="s">
        <v>137</v>
      </c>
      <c r="C82" s="73" t="s">
        <v>74</v>
      </c>
      <c r="D82" s="74" t="s">
        <v>90</v>
      </c>
      <c r="E82" s="82">
        <v>40000</v>
      </c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</row>
    <row r="83" spans="1:188" s="9" customFormat="1">
      <c r="A83" s="2"/>
      <c r="B83" s="72" t="s">
        <v>138</v>
      </c>
      <c r="C83" s="73" t="s">
        <v>73</v>
      </c>
      <c r="D83" s="97" t="s">
        <v>148</v>
      </c>
      <c r="E83" s="82">
        <v>200000</v>
      </c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</row>
    <row r="84" spans="1:188" s="9" customFormat="1">
      <c r="A84" s="2"/>
      <c r="B84" s="72"/>
      <c r="C84" s="73" t="s">
        <v>72</v>
      </c>
      <c r="D84" s="74" t="s">
        <v>90</v>
      </c>
      <c r="E84" s="82">
        <v>150000</v>
      </c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</row>
    <row r="85" spans="1:188" s="9" customFormat="1">
      <c r="A85" s="2"/>
      <c r="B85" s="86" t="s">
        <v>139</v>
      </c>
      <c r="C85" s="73" t="s">
        <v>74</v>
      </c>
      <c r="D85" s="74" t="s">
        <v>100</v>
      </c>
      <c r="E85" s="87">
        <v>17500</v>
      </c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</row>
    <row r="86" spans="1:188" s="9" customFormat="1">
      <c r="A86" s="2"/>
      <c r="B86" s="92" t="s">
        <v>0</v>
      </c>
      <c r="C86" s="72"/>
      <c r="D86" s="74"/>
      <c r="E86" s="95">
        <f>SUM(E76:E85)</f>
        <v>617500</v>
      </c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</row>
    <row r="87" spans="1:188" s="9" customFormat="1">
      <c r="A87" s="2"/>
      <c r="B87" s="24" t="s">
        <v>28</v>
      </c>
      <c r="C87" s="74"/>
      <c r="D87" s="74"/>
      <c r="E87" s="95">
        <f>E86</f>
        <v>617500</v>
      </c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</row>
    <row r="88" spans="1:188" s="3" customFormat="1">
      <c r="A88" s="5"/>
      <c r="B88" s="1"/>
      <c r="C88" s="1"/>
      <c r="D88" s="1"/>
      <c r="E88"/>
    </row>
    <row r="89" spans="1:188">
      <c r="A89" s="2" t="s">
        <v>26</v>
      </c>
      <c r="B89" s="2" t="s">
        <v>8</v>
      </c>
      <c r="D89" s="1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</row>
    <row r="90" spans="1:188">
      <c r="B90" s="5"/>
      <c r="C90" s="4"/>
      <c r="D90" s="4"/>
      <c r="E90" s="16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</row>
    <row r="91" spans="1:188">
      <c r="B91" s="2" t="s">
        <v>9</v>
      </c>
      <c r="D91" s="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</row>
    <row r="92" spans="1:188">
      <c r="B92" s="24"/>
      <c r="C92" s="24" t="s">
        <v>22</v>
      </c>
      <c r="D92" s="24" t="s">
        <v>14</v>
      </c>
      <c r="E92" s="42" t="s">
        <v>17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</row>
    <row r="93" spans="1:188" s="9" customFormat="1">
      <c r="A93" s="2"/>
      <c r="B93" s="80" t="s">
        <v>36</v>
      </c>
      <c r="C93" s="81" t="s">
        <v>75</v>
      </c>
      <c r="D93" s="74" t="s">
        <v>76</v>
      </c>
      <c r="E93" s="76">
        <v>1545087.06</v>
      </c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</row>
    <row r="94" spans="1:188" s="9" customFormat="1">
      <c r="A94" s="2"/>
      <c r="B94" s="80"/>
      <c r="C94" s="81" t="s">
        <v>140</v>
      </c>
      <c r="D94" s="74" t="s">
        <v>90</v>
      </c>
      <c r="E94" s="76">
        <v>154912.94</v>
      </c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</row>
    <row r="95" spans="1:188" s="9" customFormat="1">
      <c r="A95" s="2"/>
      <c r="B95" s="24" t="s">
        <v>19</v>
      </c>
      <c r="C95" s="74"/>
      <c r="D95" s="74"/>
      <c r="E95" s="82">
        <f>SUM(E93:E94)</f>
        <v>1700000</v>
      </c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</row>
    <row r="96" spans="1:188" s="9" customFormat="1">
      <c r="A96" s="5"/>
      <c r="B96" s="24" t="s">
        <v>31</v>
      </c>
      <c r="C96" s="74"/>
      <c r="D96" s="74"/>
      <c r="E96" s="78">
        <f>E95</f>
        <v>1700000</v>
      </c>
    </row>
    <row r="97" spans="1:5" s="9" customFormat="1">
      <c r="A97" s="5"/>
      <c r="B97" s="5"/>
      <c r="C97" s="14"/>
      <c r="D97" s="14"/>
      <c r="E97" s="31"/>
    </row>
    <row r="98" spans="1:5" s="9" customFormat="1">
      <c r="A98" s="5" t="s">
        <v>109</v>
      </c>
      <c r="B98" s="5" t="s">
        <v>110</v>
      </c>
      <c r="C98" s="14"/>
      <c r="D98" s="14"/>
      <c r="E98" s="16"/>
    </row>
    <row r="99" spans="1:5" s="9" customFormat="1">
      <c r="A99" s="5"/>
      <c r="B99" s="24"/>
      <c r="C99" s="110" t="s">
        <v>22</v>
      </c>
      <c r="D99" s="110" t="s">
        <v>14</v>
      </c>
      <c r="E99" s="79" t="s">
        <v>112</v>
      </c>
    </row>
    <row r="100" spans="1:5" s="9" customFormat="1">
      <c r="A100" s="5"/>
      <c r="B100" s="24" t="s">
        <v>111</v>
      </c>
      <c r="C100" s="73" t="s">
        <v>163</v>
      </c>
      <c r="D100" s="74" t="s">
        <v>76</v>
      </c>
      <c r="E100" s="117">
        <v>9000</v>
      </c>
    </row>
    <row r="101" spans="1:5" s="9" customFormat="1">
      <c r="A101" s="5"/>
      <c r="B101" s="24"/>
      <c r="C101" s="73" t="s">
        <v>164</v>
      </c>
      <c r="D101" s="74" t="s">
        <v>165</v>
      </c>
      <c r="E101" s="117">
        <v>10006.73</v>
      </c>
    </row>
    <row r="102" spans="1:5" s="9" customFormat="1">
      <c r="A102" s="5"/>
      <c r="B102" s="24"/>
      <c r="C102" s="73"/>
      <c r="D102" s="74"/>
      <c r="E102" s="78">
        <f>SUM(E100:E101)</f>
        <v>19006.73</v>
      </c>
    </row>
    <row r="103" spans="1:5" s="9" customFormat="1">
      <c r="A103" s="5"/>
      <c r="B103" s="5"/>
      <c r="C103" s="14"/>
      <c r="D103" s="14"/>
      <c r="E103" s="31"/>
    </row>
    <row r="104" spans="1:5" s="9" customFormat="1">
      <c r="A104" s="5"/>
      <c r="B104" s="2" t="s">
        <v>12</v>
      </c>
      <c r="C104" s="25"/>
      <c r="D104" s="25"/>
      <c r="E104" s="26"/>
    </row>
    <row r="105" spans="1:5" s="9" customFormat="1">
      <c r="A105" s="2"/>
      <c r="B105" s="72" t="s">
        <v>10</v>
      </c>
      <c r="C105" s="96"/>
      <c r="D105" s="74" t="s">
        <v>90</v>
      </c>
      <c r="E105" s="78">
        <f>E39</f>
        <v>1304250</v>
      </c>
    </row>
    <row r="106" spans="1:5" s="9" customFormat="1">
      <c r="A106" s="5"/>
      <c r="B106" s="72" t="s">
        <v>11</v>
      </c>
      <c r="C106" s="74"/>
      <c r="D106" s="74" t="s">
        <v>141</v>
      </c>
      <c r="E106" s="78">
        <v>1430000</v>
      </c>
    </row>
    <row r="107" spans="1:5" s="9" customFormat="1">
      <c r="A107" s="5"/>
      <c r="B107" s="72"/>
      <c r="C107" s="74"/>
      <c r="D107" s="74" t="s">
        <v>90</v>
      </c>
      <c r="E107" s="78">
        <v>855500</v>
      </c>
    </row>
    <row r="108" spans="1:5" s="9" customFormat="1">
      <c r="A108" s="5"/>
      <c r="B108" s="72"/>
      <c r="C108" s="74"/>
      <c r="D108" s="74" t="s">
        <v>142</v>
      </c>
      <c r="E108" s="78">
        <v>40400</v>
      </c>
    </row>
    <row r="109" spans="1:5" s="9" customFormat="1">
      <c r="A109" s="5"/>
      <c r="B109" s="72"/>
      <c r="C109" s="74"/>
      <c r="D109" s="74" t="s">
        <v>143</v>
      </c>
      <c r="E109" s="78">
        <v>59600</v>
      </c>
    </row>
    <row r="110" spans="1:5" s="23" customFormat="1">
      <c r="A110" s="5"/>
      <c r="B110" s="72" t="s">
        <v>27</v>
      </c>
      <c r="C110" s="74"/>
      <c r="D110" s="74" t="s">
        <v>90</v>
      </c>
      <c r="E110" s="78">
        <v>417500</v>
      </c>
    </row>
    <row r="111" spans="1:5" s="23" customFormat="1">
      <c r="A111" s="5"/>
      <c r="B111" s="72"/>
      <c r="C111" s="74"/>
      <c r="D111" s="97" t="s">
        <v>148</v>
      </c>
      <c r="E111" s="78">
        <v>200000</v>
      </c>
    </row>
    <row r="112" spans="1:5" s="23" customFormat="1">
      <c r="A112" s="5"/>
      <c r="B112" s="72" t="s">
        <v>43</v>
      </c>
      <c r="C112" s="74"/>
      <c r="D112" s="74" t="s">
        <v>76</v>
      </c>
      <c r="E112" s="78">
        <v>1545087.06</v>
      </c>
    </row>
    <row r="113" spans="1:7" s="23" customFormat="1">
      <c r="A113" s="5"/>
      <c r="B113" s="86"/>
      <c r="C113" s="74"/>
      <c r="D113" s="98" t="s">
        <v>90</v>
      </c>
      <c r="E113" s="78">
        <v>154912.94</v>
      </c>
    </row>
    <row r="114" spans="1:7" s="23" customFormat="1">
      <c r="A114" s="5"/>
      <c r="B114" s="86" t="s">
        <v>113</v>
      </c>
      <c r="C114" s="74"/>
      <c r="D114" s="74" t="s">
        <v>76</v>
      </c>
      <c r="E114" s="118">
        <v>9000</v>
      </c>
    </row>
    <row r="115" spans="1:7" s="23" customFormat="1">
      <c r="A115" s="5"/>
      <c r="B115" s="86"/>
      <c r="C115" s="74"/>
      <c r="D115" s="74" t="s">
        <v>165</v>
      </c>
      <c r="E115" s="118">
        <v>10006.73</v>
      </c>
    </row>
    <row r="116" spans="1:7" s="9" customFormat="1">
      <c r="A116" s="5"/>
      <c r="B116" s="92" t="s">
        <v>59</v>
      </c>
      <c r="C116" s="74"/>
      <c r="D116" s="98"/>
      <c r="E116" s="78">
        <f>SUM(E105:E115)</f>
        <v>6026256.7300000014</v>
      </c>
    </row>
    <row r="117" spans="1:7" s="9" customFormat="1">
      <c r="A117" s="2"/>
      <c r="B117" s="5"/>
      <c r="C117" s="14"/>
      <c r="D117" s="14"/>
      <c r="E117" s="31"/>
    </row>
    <row r="118" spans="1:7" s="9" customFormat="1">
      <c r="A118" s="2" t="s">
        <v>29</v>
      </c>
      <c r="B118" s="62" t="s">
        <v>30</v>
      </c>
      <c r="C118" s="14"/>
      <c r="D118" s="31"/>
      <c r="E118" s="31"/>
    </row>
    <row r="119" spans="1:7" s="9" customFormat="1">
      <c r="A119" s="2"/>
      <c r="B119" s="5"/>
      <c r="C119" s="14"/>
      <c r="D119" s="31"/>
      <c r="E119" s="31"/>
    </row>
    <row r="120" spans="1:7" s="9" customFormat="1">
      <c r="A120" s="2"/>
      <c r="B120" s="5" t="s">
        <v>1</v>
      </c>
      <c r="C120" s="14"/>
      <c r="D120" s="16"/>
      <c r="E120" s="16"/>
    </row>
    <row r="121" spans="1:7" s="9" customFormat="1">
      <c r="A121" s="5"/>
      <c r="B121" s="6"/>
      <c r="C121" s="25"/>
      <c r="D121" s="47"/>
      <c r="E121" s="47"/>
    </row>
    <row r="122" spans="1:7" s="9" customFormat="1">
      <c r="A122" s="5"/>
      <c r="B122" s="90"/>
      <c r="C122" s="77" t="s">
        <v>45</v>
      </c>
      <c r="D122" s="78" t="s">
        <v>46</v>
      </c>
      <c r="E122" s="79" t="s">
        <v>47</v>
      </c>
    </row>
    <row r="123" spans="1:7" s="9" customFormat="1">
      <c r="A123" s="5"/>
      <c r="B123" s="104" t="s">
        <v>101</v>
      </c>
      <c r="C123" s="73"/>
      <c r="D123" s="100" t="s">
        <v>160</v>
      </c>
      <c r="E123" s="114">
        <v>5176.9399999999996</v>
      </c>
    </row>
    <row r="124" spans="1:7" s="9" customFormat="1">
      <c r="A124" s="5"/>
      <c r="B124" s="108" t="s">
        <v>102</v>
      </c>
      <c r="C124" s="73"/>
      <c r="D124" s="100" t="s">
        <v>160</v>
      </c>
      <c r="E124" s="82">
        <v>258626.98</v>
      </c>
    </row>
    <row r="125" spans="1:7" s="9" customFormat="1">
      <c r="A125" s="5"/>
      <c r="B125" s="108" t="s">
        <v>103</v>
      </c>
      <c r="C125" s="73"/>
      <c r="D125" s="100" t="s">
        <v>160</v>
      </c>
      <c r="E125" s="82">
        <v>324610.65000000002</v>
      </c>
      <c r="G125" s="115"/>
    </row>
    <row r="126" spans="1:7" s="9" customFormat="1">
      <c r="A126" s="5"/>
      <c r="B126" s="104" t="s">
        <v>104</v>
      </c>
      <c r="C126" s="73"/>
      <c r="D126" s="100" t="s">
        <v>159</v>
      </c>
      <c r="E126" s="82">
        <v>400000</v>
      </c>
    </row>
    <row r="127" spans="1:7" s="9" customFormat="1">
      <c r="A127" s="5"/>
      <c r="B127" s="104"/>
      <c r="C127" s="73"/>
      <c r="D127" s="100" t="s">
        <v>160</v>
      </c>
      <c r="E127" s="82">
        <v>98222.5</v>
      </c>
    </row>
    <row r="128" spans="1:7" s="9" customFormat="1">
      <c r="A128" s="5"/>
      <c r="B128" s="104" t="s">
        <v>105</v>
      </c>
      <c r="C128" s="73" t="s">
        <v>153</v>
      </c>
      <c r="D128" s="100" t="s">
        <v>156</v>
      </c>
      <c r="E128" s="82">
        <v>52000</v>
      </c>
    </row>
    <row r="129" spans="1:8" s="9" customFormat="1">
      <c r="A129" s="5"/>
      <c r="B129" s="104"/>
      <c r="C129" s="73" t="s">
        <v>154</v>
      </c>
      <c r="D129" s="100" t="s">
        <v>157</v>
      </c>
      <c r="E129" s="82">
        <v>67579.509999999995</v>
      </c>
      <c r="H129" s="115"/>
    </row>
    <row r="130" spans="1:8" s="9" customFormat="1">
      <c r="A130" s="5"/>
      <c r="B130" s="104"/>
      <c r="C130" s="73" t="s">
        <v>155</v>
      </c>
      <c r="D130" s="100" t="s">
        <v>158</v>
      </c>
      <c r="E130" s="82">
        <v>98310.09</v>
      </c>
      <c r="G130" s="115"/>
    </row>
    <row r="131" spans="1:8" s="9" customFormat="1">
      <c r="A131" s="5"/>
      <c r="B131" s="104" t="s">
        <v>106</v>
      </c>
      <c r="C131" s="73" t="s">
        <v>155</v>
      </c>
      <c r="D131" s="100" t="s">
        <v>158</v>
      </c>
      <c r="E131" s="82">
        <v>20438.13</v>
      </c>
    </row>
    <row r="132" spans="1:8" s="9" customFormat="1">
      <c r="A132" s="5"/>
      <c r="B132" s="104" t="s">
        <v>107</v>
      </c>
      <c r="C132" s="73" t="s">
        <v>155</v>
      </c>
      <c r="D132" s="100" t="s">
        <v>158</v>
      </c>
      <c r="E132" s="82">
        <v>85916.88</v>
      </c>
    </row>
    <row r="133" spans="1:8" s="9" customFormat="1">
      <c r="A133" s="5"/>
      <c r="B133" s="104" t="s">
        <v>108</v>
      </c>
      <c r="C133" s="73" t="s">
        <v>155</v>
      </c>
      <c r="D133" s="100" t="s">
        <v>158</v>
      </c>
      <c r="E133" s="82">
        <v>63171.96</v>
      </c>
    </row>
    <row r="134" spans="1:8" s="9" customFormat="1">
      <c r="A134" s="5"/>
      <c r="B134" s="104"/>
      <c r="C134" s="73"/>
      <c r="D134" s="100"/>
      <c r="E134" s="82"/>
    </row>
    <row r="135" spans="1:8" s="9" customFormat="1">
      <c r="A135" s="5"/>
      <c r="B135" s="90" t="s">
        <v>80</v>
      </c>
      <c r="C135" s="73"/>
      <c r="D135" s="101"/>
      <c r="E135" s="78">
        <f>SUM(E123:E133)</f>
        <v>1474053.6400000001</v>
      </c>
      <c r="G135" s="115"/>
    </row>
    <row r="136" spans="1:8" s="9" customFormat="1">
      <c r="A136" s="5"/>
      <c r="B136" s="5"/>
      <c r="C136" s="14"/>
      <c r="D136" s="31"/>
      <c r="E136" s="31"/>
      <c r="G136" s="115"/>
    </row>
    <row r="137" spans="1:8" s="9" customFormat="1">
      <c r="A137" s="5"/>
      <c r="B137" s="7" t="s">
        <v>55</v>
      </c>
      <c r="C137" s="7"/>
      <c r="D137" s="7"/>
      <c r="E137"/>
    </row>
    <row r="138" spans="1:8">
      <c r="A138" s="7"/>
      <c r="B138" s="48" t="s">
        <v>78</v>
      </c>
      <c r="C138" s="18"/>
      <c r="D138" s="54"/>
      <c r="G138" s="45"/>
    </row>
    <row r="139" spans="1:8">
      <c r="B139" s="55"/>
      <c r="C139" s="56"/>
      <c r="D139" s="57"/>
    </row>
    <row r="140" spans="1:8" s="9" customFormat="1" ht="25.5">
      <c r="A140" s="2"/>
      <c r="B140" s="102" t="s">
        <v>60</v>
      </c>
      <c r="C140" s="74"/>
      <c r="D140" s="103"/>
      <c r="E140" s="78">
        <f>E116</f>
        <v>6026256.7300000014</v>
      </c>
    </row>
    <row r="141" spans="1:8" s="9" customFormat="1">
      <c r="A141" s="2"/>
      <c r="B141" s="104" t="s">
        <v>56</v>
      </c>
      <c r="C141" s="105"/>
      <c r="D141" s="78"/>
      <c r="E141" s="78">
        <f>E135</f>
        <v>1474053.6400000001</v>
      </c>
    </row>
    <row r="142" spans="1:8" s="9" customFormat="1">
      <c r="A142" s="2"/>
      <c r="B142" s="106" t="s">
        <v>79</v>
      </c>
      <c r="C142" s="107"/>
      <c r="D142" s="78"/>
      <c r="E142" s="78">
        <f>E140+E141</f>
        <v>7500310.370000001</v>
      </c>
    </row>
    <row r="143" spans="1:8">
      <c r="B143" s="5"/>
      <c r="C143" s="18"/>
      <c r="D143" s="16"/>
      <c r="E143" s="16"/>
      <c r="H143" s="45"/>
    </row>
    <row r="144" spans="1:8">
      <c r="B144" s="7"/>
      <c r="C144" s="27" t="s">
        <v>24</v>
      </c>
      <c r="D144" s="29"/>
      <c r="E144" s="30"/>
    </row>
    <row r="145" spans="1:7">
      <c r="B145" s="7"/>
      <c r="C145" s="27"/>
      <c r="D145" s="29"/>
      <c r="E145" s="30"/>
    </row>
    <row r="146" spans="1:7">
      <c r="B146" s="99" t="s">
        <v>94</v>
      </c>
      <c r="C146" s="27"/>
      <c r="D146" s="29"/>
      <c r="E146" s="30"/>
    </row>
    <row r="147" spans="1:7" s="9" customFormat="1">
      <c r="A147" s="7" t="s">
        <v>15</v>
      </c>
      <c r="B147" s="2"/>
      <c r="C147" s="11"/>
      <c r="D147" s="19"/>
    </row>
    <row r="148" spans="1:7" s="9" customFormat="1">
      <c r="A148" s="2"/>
      <c r="B148" s="8" t="s">
        <v>95</v>
      </c>
      <c r="C148" s="11"/>
      <c r="D148" s="15"/>
    </row>
    <row r="149" spans="1:7" s="9" customFormat="1">
      <c r="A149" s="2"/>
      <c r="B149" s="8"/>
      <c r="C149" s="11"/>
      <c r="D149" s="15"/>
    </row>
    <row r="150" spans="1:7" s="9" customFormat="1">
      <c r="A150" s="13"/>
      <c r="B150" s="104" t="s">
        <v>44</v>
      </c>
      <c r="C150" s="111"/>
      <c r="D150" s="112"/>
      <c r="E150" s="112"/>
    </row>
    <row r="151" spans="1:7" s="23" customFormat="1">
      <c r="A151" s="8"/>
      <c r="B151" s="104" t="s">
        <v>32</v>
      </c>
      <c r="C151" s="111"/>
      <c r="D151" s="95"/>
      <c r="E151" s="95">
        <v>3000000</v>
      </c>
      <c r="G151" s="116"/>
    </row>
    <row r="152" spans="1:7" s="23" customFormat="1">
      <c r="A152" s="8"/>
      <c r="B152" s="104" t="s">
        <v>149</v>
      </c>
      <c r="C152" s="111"/>
      <c r="D152" s="95"/>
      <c r="E152" s="95">
        <v>1497579.51</v>
      </c>
    </row>
    <row r="153" spans="1:7" s="23" customFormat="1">
      <c r="A153" s="8"/>
      <c r="B153" s="104" t="s">
        <v>77</v>
      </c>
      <c r="C153" s="111"/>
      <c r="D153" s="95"/>
      <c r="E153" s="95">
        <v>1554087.06</v>
      </c>
    </row>
    <row r="154" spans="1:7" s="23" customFormat="1">
      <c r="A154" s="8"/>
      <c r="B154" s="104" t="s">
        <v>150</v>
      </c>
      <c r="C154" s="111"/>
      <c r="D154" s="113"/>
      <c r="E154" s="68">
        <v>200000</v>
      </c>
    </row>
    <row r="155" spans="1:7" s="23" customFormat="1">
      <c r="A155" s="8"/>
      <c r="B155" s="119" t="s">
        <v>166</v>
      </c>
      <c r="C155" s="111"/>
      <c r="D155" s="113"/>
      <c r="E155" s="68">
        <v>10006.73</v>
      </c>
    </row>
    <row r="156" spans="1:7" s="23" customFormat="1">
      <c r="A156" s="8"/>
      <c r="B156" s="104" t="s">
        <v>151</v>
      </c>
      <c r="C156" s="111"/>
      <c r="D156" s="113"/>
      <c r="E156" s="68">
        <v>40400</v>
      </c>
    </row>
    <row r="157" spans="1:7" s="23" customFormat="1">
      <c r="A157" s="8"/>
      <c r="B157" s="104" t="s">
        <v>152</v>
      </c>
      <c r="C157" s="111"/>
      <c r="D157" s="113"/>
      <c r="E157" s="68">
        <v>59600</v>
      </c>
    </row>
    <row r="158" spans="1:7" s="23" customFormat="1">
      <c r="A158" s="8"/>
      <c r="B158" s="104" t="s">
        <v>162</v>
      </c>
      <c r="C158" s="111"/>
      <c r="D158" s="113"/>
      <c r="E158" s="68">
        <v>52000</v>
      </c>
    </row>
    <row r="159" spans="1:7" s="23" customFormat="1">
      <c r="A159" s="8"/>
      <c r="B159" s="104" t="s">
        <v>61</v>
      </c>
      <c r="C159" s="111"/>
      <c r="D159" s="113"/>
      <c r="E159" s="68">
        <v>400000</v>
      </c>
    </row>
    <row r="160" spans="1:7" s="23" customFormat="1">
      <c r="A160" s="8"/>
      <c r="B160" s="104" t="s">
        <v>161</v>
      </c>
      <c r="C160" s="111"/>
      <c r="D160" s="113"/>
      <c r="E160" s="68">
        <v>686637.07</v>
      </c>
    </row>
    <row r="161" spans="1:5" s="23" customFormat="1">
      <c r="A161" s="8"/>
      <c r="B161" s="90" t="s">
        <v>58</v>
      </c>
      <c r="C161" s="93"/>
      <c r="D161" s="95"/>
      <c r="E161" s="78">
        <f>SUM(E151:E160)</f>
        <v>7500310.370000001</v>
      </c>
    </row>
    <row r="162" spans="1:5" s="23" customFormat="1">
      <c r="A162" s="8"/>
      <c r="B162" s="5"/>
      <c r="C162" s="14"/>
      <c r="D162" s="16"/>
      <c r="E162" s="16"/>
    </row>
    <row r="163" spans="1:5">
      <c r="A163" s="8"/>
      <c r="B163" s="50"/>
      <c r="C163" s="50"/>
      <c r="D163" s="51"/>
      <c r="E163" s="52"/>
    </row>
    <row r="164" spans="1:5" s="52" customFormat="1">
      <c r="A164" s="41"/>
      <c r="B164" s="5"/>
      <c r="C164" s="53" t="s">
        <v>20</v>
      </c>
      <c r="D164" s="31"/>
      <c r="E164" s="31"/>
    </row>
    <row r="165" spans="1:5">
      <c r="A165" s="7"/>
      <c r="B165" s="8" t="s">
        <v>96</v>
      </c>
      <c r="C165" s="8"/>
      <c r="D165" s="9"/>
    </row>
    <row r="166" spans="1:5">
      <c r="A166" s="8"/>
      <c r="B166" s="8"/>
      <c r="D166" s="9"/>
    </row>
    <row r="167" spans="1:5">
      <c r="A167" s="7" t="s">
        <v>33</v>
      </c>
      <c r="B167" s="7"/>
      <c r="C167" s="7"/>
    </row>
    <row r="168" spans="1:5">
      <c r="A168" s="7" t="s">
        <v>34</v>
      </c>
    </row>
    <row r="169" spans="1:5">
      <c r="E169" s="121" t="s">
        <v>170</v>
      </c>
    </row>
    <row r="170" spans="1:5">
      <c r="E170" s="120" t="s">
        <v>169</v>
      </c>
    </row>
  </sheetData>
  <phoneticPr fontId="0" type="noConversion"/>
  <pageMargins left="0.35433070866141736" right="0.15748031496062992" top="0.59055118110236227" bottom="0.59055118110236227" header="0.51181102362204722" footer="0.51181102362204722"/>
  <pageSetup paperSize="9" scale="90" orientation="landscape" r:id="rId1"/>
  <headerFooter alignWithMargins="0"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 gradnje</vt:lpstr>
    </vt:vector>
  </TitlesOfParts>
  <Company>Grad Sisak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Pustaj</dc:creator>
  <cp:lastModifiedBy>Elfrida Mahulja</cp:lastModifiedBy>
  <cp:lastPrinted>2016-08-02T07:23:06Z</cp:lastPrinted>
  <dcterms:created xsi:type="dcterms:W3CDTF">2007-03-08T09:35:37Z</dcterms:created>
  <dcterms:modified xsi:type="dcterms:W3CDTF">2016-08-19T08:17:02Z</dcterms:modified>
</cp:coreProperties>
</file>