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240" yWindow="90" windowWidth="15450" windowHeight="10740"/>
  </bookViews>
  <sheets>
    <sheet name="List1" sheetId="1" r:id="rId1"/>
    <sheet name="List2" sheetId="2" r:id="rId2"/>
    <sheet name="List3" sheetId="3" r:id="rId3"/>
  </sheets>
  <calcPr calcId="152511"/>
</workbook>
</file>

<file path=xl/calcChain.xml><?xml version="1.0" encoding="utf-8"?>
<calcChain xmlns="http://schemas.openxmlformats.org/spreadsheetml/2006/main">
  <c r="J199" i="1"/>
  <c r="J178"/>
  <c r="J161"/>
  <c r="J151"/>
  <c r="J39"/>
  <c r="J64"/>
  <c r="J109"/>
  <c r="J135"/>
  <c r="J33"/>
  <c r="J205" s="1"/>
  <c r="J129"/>
  <c r="J170"/>
  <c r="J55"/>
  <c r="J59" s="1"/>
  <c r="J103"/>
  <c r="J207" s="1"/>
  <c r="J192"/>
  <c r="J194" s="1"/>
  <c r="J210" s="1"/>
  <c r="J147"/>
  <c r="J173" l="1"/>
  <c r="J209" s="1"/>
  <c r="J211" s="1"/>
</calcChain>
</file>

<file path=xl/sharedStrings.xml><?xml version="1.0" encoding="utf-8"?>
<sst xmlns="http://schemas.openxmlformats.org/spreadsheetml/2006/main" count="233" uniqueCount="184">
  <si>
    <t xml:space="preserve"> </t>
  </si>
  <si>
    <t xml:space="preserve">               Članak 1. </t>
  </si>
  <si>
    <t xml:space="preserve">               Članak 3.</t>
  </si>
  <si>
    <t>Vrsta radova:</t>
  </si>
  <si>
    <t xml:space="preserve">                      PLAN</t>
  </si>
  <si>
    <t xml:space="preserve">      iznos (kn)</t>
  </si>
  <si>
    <t>UKUPNO:</t>
  </si>
  <si>
    <t xml:space="preserve">               Članak 4.</t>
  </si>
  <si>
    <t xml:space="preserve">               Članak 5.</t>
  </si>
  <si>
    <t>iznos(kn)</t>
  </si>
  <si>
    <t>iznos (kn)</t>
  </si>
  <si>
    <t xml:space="preserve">1. Komunalna naknada                           </t>
  </si>
  <si>
    <t>financirat će se iz slijedećeg izvora:</t>
  </si>
  <si>
    <t>slijedećeg izvora:</t>
  </si>
  <si>
    <t xml:space="preserve">                  </t>
  </si>
  <si>
    <t xml:space="preserve">                  PLAN</t>
  </si>
  <si>
    <t>1.Održavanje javnih površina</t>
  </si>
  <si>
    <t xml:space="preserve">1.  Čišćenje javnih površina prema unaprijed dogovorenom održavanju i pometanju javnih površina </t>
  </si>
  <si>
    <t>unutar određenih ciklusa te prema potrebi. Čišćenje i pometanje se obavlja strojno i ručno.</t>
  </si>
  <si>
    <t xml:space="preserve">2.  Odvoz smeća sa malim vozilom - pražnjenje košarica i kontejnera, odvoz krupnog otpada </t>
  </si>
  <si>
    <t>ostavljenog oko kontejnera za kućno smeće</t>
  </si>
  <si>
    <t>Održavanje javnih površina na području Općine Punat iz članka 5. točke 1. ovog Programa, financirat će se iz</t>
  </si>
  <si>
    <t>1.Održavanje nerazvrstanih cesta</t>
  </si>
  <si>
    <t>PLAN</t>
  </si>
  <si>
    <t>Vrste radova:</t>
  </si>
  <si>
    <t>3. Održavanje vertikalne i horizontalne signalizacije</t>
  </si>
  <si>
    <t>UKUPNO 1+2+3:</t>
  </si>
  <si>
    <t xml:space="preserve">1. Komunalna naknada                        </t>
  </si>
  <si>
    <t>1. Pogram dekoracije i iluminacije</t>
  </si>
  <si>
    <t xml:space="preserve">    1.Božićno - novogodišnja iluminacija</t>
  </si>
  <si>
    <t>2. Provođenje mjera dezinfekcije, dezinsekcije i deratizacije</t>
  </si>
  <si>
    <t>OPĆINSKO VIJEĆE</t>
  </si>
  <si>
    <t xml:space="preserve">         OPĆINE PUNAT</t>
  </si>
  <si>
    <t>tamarisi na šetnici i dječjem igralištu</t>
  </si>
  <si>
    <t>drvored murvi</t>
  </si>
  <si>
    <t>tamarisi na obali</t>
  </si>
  <si>
    <t>mješani drvored</t>
  </si>
  <si>
    <t>mali park na Staroj placi</t>
  </si>
  <si>
    <t>površina zelenila trokuta na Buki</t>
  </si>
  <si>
    <t>parkiralište kod brodogradilišta</t>
  </si>
  <si>
    <t>park kod crkve</t>
  </si>
  <si>
    <t>površine zelenila na autobusnoj stanici</t>
  </si>
  <si>
    <t>površine zelenila dječjeg vrtića</t>
  </si>
  <si>
    <t>površine zelenila na ulazu u groblje</t>
  </si>
  <si>
    <t>površine zelenila na obilaznici</t>
  </si>
  <si>
    <t>park u nastavku istezališta</t>
  </si>
  <si>
    <t>park Stari klanac</t>
  </si>
  <si>
    <t>površina zelenila kružnog toka kod ribarnice</t>
  </si>
  <si>
    <t>park Anđel</t>
  </si>
  <si>
    <t>park preko puta Kostarike</t>
  </si>
  <si>
    <t>park ispred hotela Park</t>
  </si>
  <si>
    <t>površina zelenila Pod gušternom</t>
  </si>
  <si>
    <t>površina zelenila kod slastičarne</t>
  </si>
  <si>
    <t>vaze</t>
  </si>
  <si>
    <t>nadosadnja bilja</t>
  </si>
  <si>
    <t>navodnjavanje travnjaka i biljaka</t>
  </si>
  <si>
    <t xml:space="preserve">Orezivanje, održavanje, stablašica, grmlja, trajnica, košnja i održavanje travnjaka, </t>
  </si>
  <si>
    <t>održavanje čistoće i ostali radovi,uređenje i održavanje cvjetnih gredica:</t>
  </si>
  <si>
    <t>s javnih površina:</t>
  </si>
  <si>
    <t>U održavanju slivnika i zatvorenih kanala oborinske odvodnje i otvorenih kanala oborinske odvodnje</t>
  </si>
  <si>
    <t>4. Održavanje javnih površina</t>
  </si>
  <si>
    <t>količina</t>
  </si>
  <si>
    <t>25 kom</t>
  </si>
  <si>
    <t>60 m2</t>
  </si>
  <si>
    <t>26 kom, 150 grm i 2900 m2</t>
  </si>
  <si>
    <t>30 kom</t>
  </si>
  <si>
    <t>paušal</t>
  </si>
  <si>
    <t>2. Košenje raslinja uz rub prometnica, tretiranje pesticidima</t>
  </si>
  <si>
    <t>120 h</t>
  </si>
  <si>
    <t>420 h</t>
  </si>
  <si>
    <t>1. Uklanjanje pijeska sa prometnica, održavanje rigola, posipavanje solju</t>
  </si>
  <si>
    <t>1. Postavljanje novih prometnih znakova sa stupovima</t>
  </si>
  <si>
    <t>2. Postavljanje znakova privremene regulacije prometa</t>
  </si>
  <si>
    <t>2. Održavanje nerazvrstanih asfaltiranih cesta</t>
  </si>
  <si>
    <t>1. Održavanje nerazvrstanih asfaltiranih cesta (udarne rupe)</t>
  </si>
  <si>
    <t>4.  Izvanredna održavanja na javnim površinama</t>
  </si>
  <si>
    <t>5.  Održavanje ostalih javnih površina - deponij kod Lovačkog doma</t>
  </si>
  <si>
    <t>80 kom</t>
  </si>
  <si>
    <t>siječa granja uz javne prometnice</t>
  </si>
  <si>
    <t>mjere zaštite bilja</t>
  </si>
  <si>
    <t xml:space="preserve">    1. Usluge DDD mjera sa nadzorom</t>
  </si>
  <si>
    <t>3.  Održavanje dječjeg igrališta Pod gušternu</t>
  </si>
  <si>
    <t>1. Boravišna pristojba</t>
  </si>
  <si>
    <t>2. Ekološka pristojba</t>
  </si>
  <si>
    <t>5. Održavanje nerazvrstanih cesta</t>
  </si>
  <si>
    <t>6. Komunalne djelatnosti od lokalnog značenja</t>
  </si>
  <si>
    <t>1. Tekuće održavanje javne rasvjete</t>
  </si>
  <si>
    <t>50 h</t>
  </si>
  <si>
    <t>3. Električarski radovi</t>
  </si>
  <si>
    <t>200 h</t>
  </si>
  <si>
    <t>4. Radovi sa dizalicom i košarom</t>
  </si>
  <si>
    <t>100 h</t>
  </si>
  <si>
    <t>5. Materijal</t>
  </si>
  <si>
    <t xml:space="preserve">2. Troškovi el. energije za javnu rasvjetu </t>
  </si>
  <si>
    <t xml:space="preserve">    planirane potrošnje  </t>
  </si>
  <si>
    <t>SVEUKUPNO VI (1.-2.):</t>
  </si>
  <si>
    <t>UKUPNO VII:</t>
  </si>
  <si>
    <t>SVEUKUPNO III (1+2 ):</t>
  </si>
  <si>
    <t xml:space="preserve">Održavanje javne rasvjete na području Općine Punat iz članka 4. točke 1. ovog Programa, </t>
  </si>
  <si>
    <t>Održavanje nerazvrstanih cesta iz članka 7. točke 1. ovog Programa financirat će se iz slijedećeg izvora:</t>
  </si>
  <si>
    <t>Održavanje udarnih rupa iz članka 7. točke 2. ovog Programa financirat će se iz slijedećeg izvora:</t>
  </si>
  <si>
    <t xml:space="preserve">Održavanje prometnica na području Općine Punat iz članka 7. točke 1., 2. i 3. ovog Programa, </t>
  </si>
  <si>
    <t xml:space="preserve">                                     PLAN</t>
  </si>
  <si>
    <t>Komunalne djelatnosti od lokalnog značaja iz članka 8. ovog Programa financirat će se iz slijedećeg izvora:</t>
  </si>
  <si>
    <t>2. Održavanje objekata i uređaja javne rasvjete</t>
  </si>
  <si>
    <t>3. Održavanje javnih zelenih površina</t>
  </si>
  <si>
    <t>1. Održavanje javnih zelenih površina</t>
  </si>
  <si>
    <t>Održavanje javnih zelenih površina na području Općine Punat iz članka 5. točke 1. ovog Programa, financirat će se iz slijedećih izvora</t>
  </si>
  <si>
    <t>2. Zemljani radovi</t>
  </si>
  <si>
    <t xml:space="preserve">    2. Higijeničarska služba</t>
  </si>
  <si>
    <t xml:space="preserve">2. Koncesija na pomorskom dobru                 </t>
  </si>
  <si>
    <t>Na temelju članka 28. stavka 1. Zakona o komunalnom gospodarstvu ("Narodne novine" broj 26/03 - pročišćeni  tekst,  82/04, 178/04,</t>
  </si>
  <si>
    <t>Goran Gržančić, dr.med.</t>
  </si>
  <si>
    <t xml:space="preserve">                           </t>
  </si>
  <si>
    <t xml:space="preserve">KLASA: </t>
  </si>
  <si>
    <t xml:space="preserve">URBROJ: </t>
  </si>
  <si>
    <t xml:space="preserve">Punat,                                                                                                                                             </t>
  </si>
  <si>
    <t>27 kom, 5 kom, 454 m2</t>
  </si>
  <si>
    <t>262 kom, 1215 m2</t>
  </si>
  <si>
    <t>105 kom, 3485 m2</t>
  </si>
  <si>
    <t>13 kom, 13 kom, 60 m2, 98 m2</t>
  </si>
  <si>
    <t>117 kom i 850 m2</t>
  </si>
  <si>
    <t>11 kom, 370 m2, 400 m2</t>
  </si>
  <si>
    <t>35kom,91grm,139m2,98grm,268m2</t>
  </si>
  <si>
    <t>31 kom, 20 kom</t>
  </si>
  <si>
    <t>8 m2,13,5m2,23m2,40,5m2</t>
  </si>
  <si>
    <t>37 kom, 136 grm, 300 m2, 582 m2</t>
  </si>
  <si>
    <t>135 m2,15 kom, 74 grm, 300 m2</t>
  </si>
  <si>
    <t>150m2, 40 m2, 8 kom, 205 m2, 6kom</t>
  </si>
  <si>
    <t>park Trg Zahvalnosti</t>
  </si>
  <si>
    <t>80m2,2000 kom, 3417m2,175kom</t>
  </si>
  <si>
    <t>10m2,350kom,29kom,68kom,600m2</t>
  </si>
  <si>
    <t>15m2, 24 kom, 45 grm, 600 m2,65m2</t>
  </si>
  <si>
    <t>19 kom, 26 grm, 890 m2,71m2,1000m2</t>
  </si>
  <si>
    <t>21 kom,36 kom, 61 grm, 652 m2</t>
  </si>
  <si>
    <t>9 kom, 56 grm, 38m2, 126 m2</t>
  </si>
  <si>
    <t>1141,00 h</t>
  </si>
  <si>
    <t>117 kom</t>
  </si>
  <si>
    <t>752 h</t>
  </si>
  <si>
    <t>6.  Održavanje klupa, koševa za otpad i pseći izmet</t>
  </si>
  <si>
    <t>7. Uređenje i čišćenje plaže</t>
  </si>
  <si>
    <t>3. Popravak pneumatskih stupića</t>
  </si>
  <si>
    <t>4. Održavanje i uređivanje horizontalne signalizacije</t>
  </si>
  <si>
    <t>U Programu održavanja komunalne infrastrukture u Općini Punat u 2016. godini ("Službene novine Primorsko-goranske županije " br. 37/15)</t>
  </si>
  <si>
    <t>"Tijekom 2016. godine troškovi održavanja objekata i uređaja javne rasvjete odnose se na:</t>
  </si>
  <si>
    <t>"Na području Općine Punat na održavanju javnih zelenih površina u 2016. godini obavljati će se poslovi:</t>
  </si>
  <si>
    <t>"Na području Općine Punat na održavanju javnih površina  u 2016. godini obavljati će se poslovi:</t>
  </si>
  <si>
    <t>8. Deponija Treskavac</t>
  </si>
  <si>
    <t>"Pod održavanje nerazvrstanih cesta razumijevaju se poslovi:</t>
  </si>
  <si>
    <t>"Vrsta radova:</t>
  </si>
  <si>
    <t>Članak 9. mijenja se i glasi:</t>
  </si>
  <si>
    <t xml:space="preserve">               Članak 8.</t>
  </si>
  <si>
    <t>Ovaj Program stupa na snagu osmog dana od dana  objave u "Službenim novinama Primorsko-goranske županije".</t>
  </si>
  <si>
    <t>385000 kwh</t>
  </si>
  <si>
    <t>7039664 m2</t>
  </si>
  <si>
    <t>1. Komunalna naknada</t>
  </si>
  <si>
    <t>1. Čišćenje oborinske odvodnje</t>
  </si>
  <si>
    <t xml:space="preserve">        PREDSJEDNIK</t>
  </si>
  <si>
    <t>Sredstva za izvršenje ovog Programa planiraju se u ukupnom iznosu od 2.444.939,97 kn, a financirat će se iz komunalne naknade u iznosu od</t>
  </si>
  <si>
    <r>
      <t xml:space="preserve">1. Održavanje javne rasvjete </t>
    </r>
    <r>
      <rPr>
        <sz val="10"/>
        <color theme="1"/>
        <rFont val="Arial"/>
        <family val="2"/>
        <charset val="238"/>
      </rPr>
      <t xml:space="preserve">(održavanje objekata i uređaja javne rasvjete)  </t>
    </r>
  </si>
  <si>
    <t>1.447.484,98 kn, boravišne pristojbe u iznosu od 408.700,00 kn, ekološke pristojbe u iznosu od 512.494,99 kn i koncesija na pomorskom dobru</t>
  </si>
  <si>
    <t>I. IZMJENU I DOPUNU PROGRAMA ODRŽAVANJA KOMUNALNE INFRASTRUKTURE U OPĆINI PUNAT U 2016. GODINI</t>
  </si>
  <si>
    <t xml:space="preserve"> 38/09, 79/09, 153/09, 49/11, 84/11, 90/11, 144/12, 94/13, 153/13 147/14  i 36/15)  i članka 32. Statuta Općine Punat ("Službene novine </t>
  </si>
  <si>
    <t xml:space="preserve"> Primorsko-goranske županije " 25/09, 35/09 i 13/13) Općinsko vijeće Općine Punat na 24. sjednici održanoj 11. kolovoza 2016. godine, donijelo je</t>
  </si>
  <si>
    <t>Na području Općine  Punat tijekom 2016. godine obavljat će se održavanje građevina oborinske odvodnje</t>
  </si>
  <si>
    <t>1.Održavanje građevina oborinske odvodnje s javnih površina</t>
  </si>
  <si>
    <t>čistit će se i ispirati slivnici i perforirani rubnjaci, troškovi odvodnje oborinskih voda kako slijedi:</t>
  </si>
  <si>
    <t>Održavanje građevina oborinske odvodnje na području Općine Punat iz članka 3. točke 1. ovog Programa, financirat će se iz slijedećih izvora:</t>
  </si>
  <si>
    <t>"II ODRŽAVANJE GRAĐEVINA OBORINSKE ODVODNJE S JAVNIH POVRŠINA</t>
  </si>
  <si>
    <t>Članak 4. stavak 1. mijenja se i glasi:</t>
  </si>
  <si>
    <t>Članak 5. stavak 1. mijenja se i glasi:</t>
  </si>
  <si>
    <t>Članak 6. stavak 1. mijenja se i glasi:</t>
  </si>
  <si>
    <t>Članak 7. stavak 1. mijenja se i glasi:</t>
  </si>
  <si>
    <t>Članak 8. stavak 1. mijenja se i glasi:</t>
  </si>
  <si>
    <t>u iznosu od 76.260,00kn."</t>
  </si>
  <si>
    <t>članak 1. stavak 1. točka 1. mijenja se i glasi:</t>
  </si>
  <si>
    <t>"1. Održavanje građevina obobrinske odvodnje s javnih površina"</t>
  </si>
  <si>
    <r>
      <t xml:space="preserve">      </t>
    </r>
    <r>
      <rPr>
        <b/>
        <sz val="10"/>
        <color theme="1"/>
        <rFont val="Arial"/>
        <family val="2"/>
        <charset val="238"/>
      </rPr>
      <t xml:space="preserve">  Članak 3.</t>
    </r>
  </si>
  <si>
    <t xml:space="preserve">               Članak 6.</t>
  </si>
  <si>
    <t xml:space="preserve">               Članak 7. </t>
  </si>
  <si>
    <t xml:space="preserve">               Članak 9.</t>
  </si>
  <si>
    <t>Podnaslov iznad članka 3. i članak 3. stavak 1. mijenja se i glasi:</t>
  </si>
  <si>
    <t xml:space="preserve">              Članak 2.</t>
  </si>
  <si>
    <t>"1. Održavanje građevina oborinske odvodnje s javnih površina</t>
  </si>
</sst>
</file>

<file path=xl/styles.xml><?xml version="1.0" encoding="utf-8"?>
<styleSheet xmlns="http://schemas.openxmlformats.org/spreadsheetml/2006/main">
  <numFmts count="1">
    <numFmt numFmtId="164" formatCode="#,##0.00_ ;[Red]\-#,##0.00\ "/>
  </numFmts>
  <fonts count="15">
    <font>
      <sz val="10"/>
      <name val="Arial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</font>
    <font>
      <i/>
      <sz val="10"/>
      <name val="Arial"/>
      <family val="2"/>
      <charset val="238"/>
    </font>
    <font>
      <b/>
      <i/>
      <sz val="10"/>
      <name val="Arial"/>
      <family val="2"/>
      <charset val="238"/>
    </font>
    <font>
      <b/>
      <sz val="10.5"/>
      <name val="Times New Roman"/>
      <family val="1"/>
      <charset val="238"/>
    </font>
    <font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00B050"/>
      <name val="Arial"/>
      <family val="2"/>
      <charset val="238"/>
    </font>
    <font>
      <b/>
      <i/>
      <sz val="10"/>
      <color rgb="FFFF0000"/>
      <name val="Arial"/>
      <family val="2"/>
      <charset val="238"/>
    </font>
    <font>
      <i/>
      <sz val="10"/>
      <color rgb="FFFF000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5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4" fontId="4" fillId="0" borderId="0" xfId="0" applyNumberFormat="1" applyFont="1" applyBorder="1"/>
    <xf numFmtId="0" fontId="8" fillId="0" borderId="0" xfId="0" applyFont="1"/>
    <xf numFmtId="0" fontId="9" fillId="0" borderId="0" xfId="0" applyFont="1"/>
    <xf numFmtId="0" fontId="9" fillId="0" borderId="0" xfId="0" applyFont="1" applyAlignment="1">
      <alignment horizontal="center"/>
    </xf>
    <xf numFmtId="0" fontId="10" fillId="0" borderId="0" xfId="0" applyFont="1"/>
    <xf numFmtId="164" fontId="10" fillId="0" borderId="0" xfId="0" applyNumberFormat="1" applyFont="1"/>
    <xf numFmtId="0" fontId="5" fillId="0" borderId="0" xfId="0" applyFont="1"/>
    <xf numFmtId="0" fontId="1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2" fillId="0" borderId="0" xfId="0" applyFont="1"/>
    <xf numFmtId="4" fontId="11" fillId="0" borderId="0" xfId="0" applyNumberFormat="1" applyFont="1"/>
    <xf numFmtId="4" fontId="5" fillId="0" borderId="0" xfId="0" applyNumberFormat="1" applyFont="1"/>
    <xf numFmtId="3" fontId="11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0" applyFont="1" applyBorder="1"/>
    <xf numFmtId="4" fontId="1" fillId="0" borderId="0" xfId="0" applyNumberFormat="1" applyFont="1" applyBorder="1" applyAlignment="1">
      <alignment horizontal="right"/>
    </xf>
    <xf numFmtId="4" fontId="2" fillId="0" borderId="0" xfId="0" applyNumberFormat="1" applyFont="1" applyBorder="1"/>
    <xf numFmtId="4" fontId="8" fillId="0" borderId="0" xfId="0" applyNumberFormat="1" applyFont="1"/>
    <xf numFmtId="0" fontId="2" fillId="0" borderId="0" xfId="0" applyFont="1" applyAlignment="1">
      <alignment horizontal="center"/>
    </xf>
    <xf numFmtId="0" fontId="8" fillId="0" borderId="0" xfId="0" applyFont="1" applyBorder="1"/>
    <xf numFmtId="4" fontId="9" fillId="0" borderId="0" xfId="0" applyNumberFormat="1" applyFont="1"/>
    <xf numFmtId="4" fontId="8" fillId="0" borderId="0" xfId="0" applyNumberFormat="1" applyFont="1" applyBorder="1"/>
    <xf numFmtId="0" fontId="11" fillId="4" borderId="0" xfId="0" applyFont="1" applyFill="1" applyAlignment="1">
      <alignment horizontal="center"/>
    </xf>
    <xf numFmtId="4" fontId="8" fillId="0" borderId="0" xfId="0" applyNumberFormat="1" applyFont="1" applyBorder="1" applyAlignment="1">
      <alignment horizontal="right"/>
    </xf>
    <xf numFmtId="0" fontId="8" fillId="0" borderId="1" xfId="0" applyFont="1" applyBorder="1"/>
    <xf numFmtId="4" fontId="12" fillId="0" borderId="0" xfId="0" applyNumberFormat="1" applyFont="1" applyFill="1"/>
    <xf numFmtId="0" fontId="12" fillId="0" borderId="0" xfId="0" applyFont="1" applyBorder="1"/>
    <xf numFmtId="0" fontId="12" fillId="4" borderId="0" xfId="0" applyFont="1" applyFill="1"/>
    <xf numFmtId="4" fontId="11" fillId="0" borderId="0" xfId="0" applyNumberFormat="1" applyFont="1" applyFill="1" applyBorder="1" applyAlignment="1">
      <alignment horizontal="right"/>
    </xf>
    <xf numFmtId="4" fontId="12" fillId="0" borderId="0" xfId="0" applyNumberFormat="1" applyFont="1" applyBorder="1"/>
    <xf numFmtId="4" fontId="11" fillId="0" borderId="0" xfId="0" applyNumberFormat="1" applyFont="1" applyBorder="1" applyAlignment="1">
      <alignment horizontal="right"/>
    </xf>
    <xf numFmtId="0" fontId="11" fillId="0" borderId="0" xfId="0" applyFont="1" applyAlignment="1">
      <alignment horizontal="left"/>
    </xf>
    <xf numFmtId="4" fontId="11" fillId="0" borderId="0" xfId="0" applyNumberFormat="1" applyFont="1" applyBorder="1"/>
    <xf numFmtId="4" fontId="12" fillId="0" borderId="0" xfId="0" applyNumberFormat="1" applyFont="1" applyBorder="1" applyAlignment="1">
      <alignment horizontal="right"/>
    </xf>
    <xf numFmtId="4" fontId="9" fillId="0" borderId="0" xfId="0" applyNumberFormat="1" applyFont="1" applyBorder="1" applyAlignment="1">
      <alignment horizontal="right"/>
    </xf>
    <xf numFmtId="164" fontId="9" fillId="0" borderId="0" xfId="0" applyNumberFormat="1" applyFont="1"/>
    <xf numFmtId="4" fontId="6" fillId="0" borderId="0" xfId="0" applyNumberFormat="1" applyFont="1"/>
    <xf numFmtId="4" fontId="5" fillId="0" borderId="0" xfId="0" applyNumberFormat="1" applyFont="1" applyFill="1" applyBorder="1"/>
    <xf numFmtId="0" fontId="6" fillId="0" borderId="0" xfId="0" applyFont="1" applyFill="1" applyAlignment="1">
      <alignment horizontal="center"/>
    </xf>
    <xf numFmtId="4" fontId="5" fillId="0" borderId="0" xfId="0" applyNumberFormat="1" applyFont="1" applyFill="1" applyAlignment="1">
      <alignment horizontal="right"/>
    </xf>
    <xf numFmtId="4" fontId="6" fillId="0" borderId="0" xfId="0" applyNumberFormat="1" applyFont="1" applyFill="1" applyBorder="1" applyAlignment="1">
      <alignment horizontal="right"/>
    </xf>
    <xf numFmtId="4" fontId="5" fillId="0" borderId="0" xfId="0" applyNumberFormat="1" applyFont="1" applyBorder="1"/>
    <xf numFmtId="0" fontId="1" fillId="0" borderId="1" xfId="0" applyFont="1" applyBorder="1"/>
    <xf numFmtId="4" fontId="5" fillId="0" borderId="0" xfId="0" applyNumberFormat="1" applyFont="1" applyFill="1"/>
    <xf numFmtId="4" fontId="6" fillId="0" borderId="0" xfId="0" applyNumberFormat="1" applyFont="1" applyBorder="1" applyAlignment="1">
      <alignment horizontal="right"/>
    </xf>
    <xf numFmtId="0" fontId="9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64" fontId="2" fillId="0" borderId="0" xfId="0" applyNumberFormat="1" applyFont="1"/>
    <xf numFmtId="0" fontId="13" fillId="0" borderId="0" xfId="0" applyFont="1"/>
    <xf numFmtId="0" fontId="14" fillId="0" borderId="0" xfId="0" applyFont="1"/>
    <xf numFmtId="0" fontId="14" fillId="2" borderId="0" xfId="0" applyFont="1" applyFill="1"/>
    <xf numFmtId="0" fontId="13" fillId="2" borderId="0" xfId="0" applyFont="1" applyFill="1"/>
    <xf numFmtId="0" fontId="14" fillId="0" borderId="3" xfId="0" applyFont="1" applyBorder="1"/>
    <xf numFmtId="0" fontId="14" fillId="0" borderId="1" xfId="0" applyFont="1" applyBorder="1"/>
    <xf numFmtId="0" fontId="13" fillId="0" borderId="1" xfId="0" applyFont="1" applyBorder="1"/>
    <xf numFmtId="0" fontId="13" fillId="0" borderId="4" xfId="0" applyFont="1" applyBorder="1"/>
    <xf numFmtId="0" fontId="13" fillId="0" borderId="6" xfId="0" applyFont="1" applyBorder="1"/>
    <xf numFmtId="0" fontId="13" fillId="0" borderId="5" xfId="0" applyFont="1" applyBorder="1"/>
    <xf numFmtId="0" fontId="13" fillId="0" borderId="7" xfId="0" applyFont="1" applyBorder="1"/>
    <xf numFmtId="0" fontId="13" fillId="0" borderId="8" xfId="0" applyFont="1" applyBorder="1"/>
    <xf numFmtId="0" fontId="13" fillId="0" borderId="2" xfId="0" applyFont="1" applyBorder="1"/>
    <xf numFmtId="0" fontId="13" fillId="0" borderId="9" xfId="0" applyFont="1" applyBorder="1"/>
    <xf numFmtId="0" fontId="13" fillId="0" borderId="3" xfId="0" applyFont="1" applyBorder="1"/>
    <xf numFmtId="0" fontId="14" fillId="0" borderId="1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3" fillId="0" borderId="10" xfId="0" applyFont="1" applyBorder="1"/>
    <xf numFmtId="0" fontId="14" fillId="0" borderId="10" xfId="0" applyFont="1" applyBorder="1" applyAlignment="1">
      <alignment horizontal="right"/>
    </xf>
    <xf numFmtId="4" fontId="13" fillId="0" borderId="1" xfId="0" applyNumberFormat="1" applyFont="1" applyBorder="1"/>
    <xf numFmtId="4" fontId="13" fillId="0" borderId="10" xfId="0" applyNumberFormat="1" applyFont="1" applyBorder="1" applyAlignment="1">
      <alignment horizontal="center"/>
    </xf>
    <xf numFmtId="4" fontId="13" fillId="0" borderId="10" xfId="0" applyNumberFormat="1" applyFont="1" applyBorder="1"/>
    <xf numFmtId="4" fontId="13" fillId="0" borderId="10" xfId="0" applyNumberFormat="1" applyFont="1" applyBorder="1" applyAlignment="1">
      <alignment horizontal="right"/>
    </xf>
    <xf numFmtId="4" fontId="14" fillId="0" borderId="10" xfId="0" applyNumberFormat="1" applyFont="1" applyBorder="1"/>
    <xf numFmtId="0" fontId="14" fillId="0" borderId="0" xfId="0" applyFont="1" applyBorder="1"/>
    <xf numFmtId="0" fontId="13" fillId="0" borderId="0" xfId="0" applyFont="1" applyBorder="1"/>
    <xf numFmtId="4" fontId="13" fillId="0" borderId="0" xfId="0" applyNumberFormat="1" applyFont="1" applyBorder="1"/>
    <xf numFmtId="4" fontId="13" fillId="0" borderId="0" xfId="0" applyNumberFormat="1" applyFont="1" applyBorder="1" applyAlignment="1">
      <alignment horizontal="right"/>
    </xf>
    <xf numFmtId="4" fontId="14" fillId="0" borderId="0" xfId="0" applyNumberFormat="1" applyFont="1" applyBorder="1"/>
    <xf numFmtId="0" fontId="13" fillId="0" borderId="6" xfId="0" applyFont="1" applyFill="1" applyBorder="1"/>
    <xf numFmtId="4" fontId="14" fillId="0" borderId="5" xfId="0" applyNumberFormat="1" applyFont="1" applyBorder="1"/>
    <xf numFmtId="4" fontId="14" fillId="0" borderId="7" xfId="0" applyNumberFormat="1" applyFont="1" applyBorder="1"/>
    <xf numFmtId="0" fontId="13" fillId="0" borderId="8" xfId="0" applyFont="1" applyFill="1" applyBorder="1"/>
    <xf numFmtId="4" fontId="14" fillId="0" borderId="2" xfId="0" applyNumberFormat="1" applyFont="1" applyBorder="1"/>
    <xf numFmtId="4" fontId="14" fillId="0" borderId="9" xfId="0" applyNumberFormat="1" applyFont="1" applyBorder="1"/>
    <xf numFmtId="0" fontId="13" fillId="0" borderId="3" xfId="0" applyFont="1" applyFill="1" applyBorder="1"/>
    <xf numFmtId="0" fontId="14" fillId="0" borderId="10" xfId="0" applyFont="1" applyFill="1" applyBorder="1"/>
    <xf numFmtId="4" fontId="14" fillId="0" borderId="1" xfId="0" applyNumberFormat="1" applyFont="1" applyBorder="1"/>
    <xf numFmtId="0" fontId="14" fillId="0" borderId="0" xfId="0" applyFont="1" applyFill="1" applyBorder="1"/>
    <xf numFmtId="4" fontId="13" fillId="0" borderId="0" xfId="0" applyNumberFormat="1" applyFont="1"/>
    <xf numFmtId="0" fontId="14" fillId="0" borderId="0" xfId="0" applyFont="1" applyFill="1"/>
    <xf numFmtId="0" fontId="13" fillId="0" borderId="0" xfId="0" applyFont="1" applyFill="1"/>
    <xf numFmtId="0" fontId="13" fillId="0" borderId="10" xfId="0" applyFont="1" applyBorder="1" applyAlignment="1">
      <alignment horizontal="center"/>
    </xf>
    <xf numFmtId="0" fontId="14" fillId="0" borderId="3" xfId="0" applyFont="1" applyFill="1" applyBorder="1"/>
    <xf numFmtId="0" fontId="13" fillId="0" borderId="1" xfId="0" applyFont="1" applyBorder="1" applyAlignment="1">
      <alignment horizontal="left"/>
    </xf>
    <xf numFmtId="4" fontId="14" fillId="0" borderId="10" xfId="0" applyNumberFormat="1" applyFont="1" applyBorder="1" applyAlignment="1">
      <alignment horizontal="right"/>
    </xf>
    <xf numFmtId="4" fontId="14" fillId="0" borderId="0" xfId="0" applyNumberFormat="1" applyFont="1" applyBorder="1" applyAlignment="1">
      <alignment horizontal="center"/>
    </xf>
    <xf numFmtId="4" fontId="14" fillId="0" borderId="1" xfId="0" applyNumberFormat="1" applyFont="1" applyBorder="1" applyAlignment="1">
      <alignment horizontal="center"/>
    </xf>
    <xf numFmtId="0" fontId="13" fillId="0" borderId="0" xfId="0" applyFont="1" applyFill="1" applyBorder="1"/>
    <xf numFmtId="0" fontId="14" fillId="0" borderId="6" xfId="0" applyFont="1" applyBorder="1"/>
    <xf numFmtId="0" fontId="14" fillId="0" borderId="8" xfId="0" applyFont="1" applyBorder="1"/>
    <xf numFmtId="0" fontId="14" fillId="0" borderId="2" xfId="0" applyFont="1" applyBorder="1" applyAlignment="1">
      <alignment horizontal="center"/>
    </xf>
    <xf numFmtId="0" fontId="14" fillId="0" borderId="10" xfId="0" applyFont="1" applyBorder="1"/>
    <xf numFmtId="4" fontId="14" fillId="0" borderId="4" xfId="0" applyNumberFormat="1" applyFont="1" applyBorder="1"/>
    <xf numFmtId="0" fontId="14" fillId="0" borderId="5" xfId="0" applyFont="1" applyFill="1" applyBorder="1"/>
    <xf numFmtId="4" fontId="14" fillId="0" borderId="0" xfId="0" applyNumberFormat="1" applyFont="1"/>
    <xf numFmtId="0" fontId="14" fillId="0" borderId="0" xfId="0" applyFont="1" applyAlignment="1">
      <alignment horizontal="center"/>
    </xf>
    <xf numFmtId="4" fontId="13" fillId="0" borderId="5" xfId="0" applyNumberFormat="1" applyFont="1" applyBorder="1"/>
    <xf numFmtId="4" fontId="13" fillId="0" borderId="2" xfId="0" applyNumberFormat="1" applyFont="1" applyBorder="1"/>
    <xf numFmtId="4" fontId="14" fillId="0" borderId="10" xfId="0" applyNumberFormat="1" applyFont="1" applyFill="1" applyBorder="1"/>
    <xf numFmtId="4" fontId="14" fillId="0" borderId="5" xfId="0" applyNumberFormat="1" applyFont="1" applyFill="1" applyBorder="1"/>
    <xf numFmtId="0" fontId="14" fillId="0" borderId="10" xfId="0" applyFont="1" applyFill="1" applyBorder="1" applyAlignment="1">
      <alignment horizontal="left"/>
    </xf>
    <xf numFmtId="0" fontId="14" fillId="0" borderId="10" xfId="0" applyFont="1" applyFill="1" applyBorder="1" applyAlignment="1">
      <alignment horizontal="center"/>
    </xf>
    <xf numFmtId="0" fontId="14" fillId="0" borderId="10" xfId="0" applyFont="1" applyFill="1" applyBorder="1" applyAlignment="1">
      <alignment horizontal="center" vertical="center"/>
    </xf>
    <xf numFmtId="0" fontId="14" fillId="0" borderId="1" xfId="0" applyFont="1" applyFill="1" applyBorder="1"/>
    <xf numFmtId="0" fontId="13" fillId="0" borderId="1" xfId="0" applyFont="1" applyFill="1" applyBorder="1"/>
    <xf numFmtId="0" fontId="14" fillId="0" borderId="1" xfId="0" applyFont="1" applyFill="1" applyBorder="1" applyAlignment="1">
      <alignment horizontal="right"/>
    </xf>
    <xf numFmtId="0" fontId="13" fillId="0" borderId="1" xfId="0" applyFont="1" applyFill="1" applyBorder="1" applyAlignment="1">
      <alignment horizontal="right"/>
    </xf>
    <xf numFmtId="0" fontId="13" fillId="0" borderId="10" xfId="0" applyFont="1" applyFill="1" applyBorder="1" applyAlignment="1">
      <alignment horizontal="center"/>
    </xf>
    <xf numFmtId="4" fontId="13" fillId="0" borderId="10" xfId="0" applyNumberFormat="1" applyFont="1" applyFill="1" applyBorder="1" applyAlignment="1">
      <alignment horizontal="right"/>
    </xf>
    <xf numFmtId="4" fontId="13" fillId="0" borderId="1" xfId="0" applyNumberFormat="1" applyFont="1" applyFill="1" applyBorder="1" applyAlignment="1">
      <alignment horizontal="right"/>
    </xf>
    <xf numFmtId="4" fontId="13" fillId="0" borderId="1" xfId="0" applyNumberFormat="1" applyFont="1" applyFill="1" applyBorder="1"/>
    <xf numFmtId="4" fontId="14" fillId="0" borderId="1" xfId="0" applyNumberFormat="1" applyFont="1" applyFill="1" applyBorder="1"/>
    <xf numFmtId="4" fontId="14" fillId="0" borderId="0" xfId="0" applyNumberFormat="1" applyFont="1" applyFill="1" applyBorder="1"/>
    <xf numFmtId="4" fontId="14" fillId="0" borderId="0" xfId="0" applyNumberFormat="1" applyFont="1" applyAlignment="1">
      <alignment horizontal="right"/>
    </xf>
    <xf numFmtId="4" fontId="13" fillId="0" borderId="4" xfId="0" applyNumberFormat="1" applyFont="1" applyBorder="1"/>
    <xf numFmtId="4" fontId="14" fillId="0" borderId="10" xfId="0" applyNumberFormat="1" applyFont="1" applyBorder="1" applyAlignment="1">
      <alignment horizontal="center"/>
    </xf>
    <xf numFmtId="4" fontId="14" fillId="0" borderId="1" xfId="0" applyNumberFormat="1" applyFont="1" applyBorder="1" applyAlignment="1">
      <alignment horizontal="right"/>
    </xf>
    <xf numFmtId="0" fontId="13" fillId="0" borderId="0" xfId="0" applyFont="1" applyAlignment="1">
      <alignment horizontal="right"/>
    </xf>
    <xf numFmtId="0" fontId="14" fillId="0" borderId="1" xfId="0" applyFont="1" applyBorder="1" applyAlignment="1">
      <alignment horizontal="left"/>
    </xf>
    <xf numFmtId="0" fontId="14" fillId="0" borderId="10" xfId="0" applyFont="1" applyBorder="1" applyAlignment="1">
      <alignment horizontal="left"/>
    </xf>
    <xf numFmtId="0" fontId="14" fillId="0" borderId="1" xfId="0" applyFont="1" applyBorder="1" applyAlignment="1">
      <alignment horizontal="right"/>
    </xf>
    <xf numFmtId="4" fontId="14" fillId="0" borderId="5" xfId="0" applyNumberFormat="1" applyFont="1" applyBorder="1" applyAlignment="1">
      <alignment horizontal="right"/>
    </xf>
    <xf numFmtId="0" fontId="14" fillId="0" borderId="2" xfId="0" applyFont="1" applyFill="1" applyBorder="1"/>
    <xf numFmtId="4" fontId="14" fillId="0" borderId="2" xfId="0" applyNumberFormat="1" applyFont="1" applyBorder="1" applyAlignment="1">
      <alignment horizontal="right"/>
    </xf>
    <xf numFmtId="4" fontId="14" fillId="0" borderId="12" xfId="0" applyNumberFormat="1" applyFont="1" applyBorder="1"/>
    <xf numFmtId="4" fontId="13" fillId="0" borderId="11" xfId="0" applyNumberFormat="1" applyFont="1" applyBorder="1"/>
    <xf numFmtId="4" fontId="13" fillId="4" borderId="10" xfId="0" applyNumberFormat="1" applyFont="1" applyFill="1" applyBorder="1"/>
    <xf numFmtId="4" fontId="14" fillId="0" borderId="10" xfId="0" applyNumberFormat="1" applyFont="1" applyBorder="1" applyAlignment="1"/>
    <xf numFmtId="0" fontId="13" fillId="0" borderId="1" xfId="0" applyFont="1" applyBorder="1" applyAlignment="1"/>
    <xf numFmtId="4" fontId="13" fillId="0" borderId="1" xfId="0" applyNumberFormat="1" applyFont="1" applyBorder="1" applyAlignment="1">
      <alignment horizontal="right"/>
    </xf>
    <xf numFmtId="4" fontId="13" fillId="0" borderId="2" xfId="0" applyNumberFormat="1" applyFont="1" applyBorder="1" applyAlignment="1">
      <alignment horizontal="right"/>
    </xf>
    <xf numFmtId="4" fontId="13" fillId="0" borderId="11" xfId="0" applyNumberFormat="1" applyFont="1" applyBorder="1" applyAlignment="1">
      <alignment horizontal="right"/>
    </xf>
    <xf numFmtId="0" fontId="14" fillId="0" borderId="8" xfId="0" applyFont="1" applyFill="1" applyBorder="1"/>
    <xf numFmtId="4" fontId="14" fillId="0" borderId="0" xfId="0" applyNumberFormat="1" applyFont="1" applyBorder="1" applyAlignment="1">
      <alignment horizontal="right"/>
    </xf>
    <xf numFmtId="0" fontId="13" fillId="0" borderId="10" xfId="0" applyFont="1" applyBorder="1" applyAlignment="1">
      <alignment horizontal="right"/>
    </xf>
    <xf numFmtId="164" fontId="14" fillId="0" borderId="0" xfId="0" applyNumberFormat="1" applyFont="1"/>
    <xf numFmtId="0" fontId="13" fillId="0" borderId="0" xfId="0" applyFont="1" applyAlignment="1"/>
    <xf numFmtId="0" fontId="13" fillId="0" borderId="0" xfId="0" applyFont="1" applyFill="1" applyAlignment="1"/>
    <xf numFmtId="0" fontId="13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14" fillId="3" borderId="0" xfId="0" applyFont="1" applyFill="1" applyAlignment="1">
      <alignment horizontal="center" vertical="center"/>
    </xf>
    <xf numFmtId="0" fontId="1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EE228"/>
  <sheetViews>
    <sheetView tabSelected="1" zoomScale="85" zoomScaleNormal="85" workbookViewId="0">
      <selection activeCell="I217" sqref="I217"/>
    </sheetView>
  </sheetViews>
  <sheetFormatPr defaultRowHeight="12.75"/>
  <cols>
    <col min="1" max="3" width="9.140625" style="52"/>
    <col min="4" max="4" width="11.42578125" style="52" customWidth="1"/>
    <col min="5" max="5" width="11.7109375" style="52" bestFit="1" customWidth="1"/>
    <col min="6" max="6" width="9.140625" style="52" customWidth="1"/>
    <col min="7" max="7" width="10" style="52" customWidth="1"/>
    <col min="8" max="8" width="12.140625" style="52" customWidth="1"/>
    <col min="9" max="9" width="31" style="52" customWidth="1"/>
    <col min="10" max="10" width="13.5703125" style="52" customWidth="1"/>
    <col min="11" max="11" width="15.7109375" customWidth="1"/>
    <col min="12" max="12" width="12.5703125" style="7" customWidth="1"/>
    <col min="13" max="13" width="14" customWidth="1"/>
    <col min="14" max="14" width="15.28515625" customWidth="1"/>
    <col min="16" max="16" width="11.7109375" customWidth="1"/>
  </cols>
  <sheetData>
    <row r="1" spans="1:12">
      <c r="I1" s="53" t="s">
        <v>113</v>
      </c>
      <c r="J1" s="53"/>
    </row>
    <row r="2" spans="1:12" s="3" customFormat="1">
      <c r="A2" s="52"/>
      <c r="B2" s="52" t="s">
        <v>111</v>
      </c>
      <c r="C2" s="52"/>
      <c r="D2" s="52"/>
      <c r="E2" s="52"/>
      <c r="F2" s="52"/>
      <c r="G2" s="52"/>
      <c r="H2" s="52"/>
      <c r="I2" s="52"/>
      <c r="J2" s="52"/>
      <c r="L2" s="6"/>
    </row>
    <row r="3" spans="1:12" s="3" customFormat="1">
      <c r="A3" s="52" t="s">
        <v>162</v>
      </c>
      <c r="B3" s="52"/>
      <c r="C3" s="52"/>
      <c r="D3" s="52"/>
      <c r="E3" s="52"/>
      <c r="F3" s="52"/>
      <c r="G3" s="52"/>
      <c r="H3" s="52"/>
      <c r="I3" s="52"/>
      <c r="J3" s="52"/>
      <c r="L3" s="8"/>
    </row>
    <row r="4" spans="1:12" s="3" customFormat="1">
      <c r="A4" s="52" t="s">
        <v>163</v>
      </c>
      <c r="B4" s="52"/>
      <c r="C4" s="52"/>
      <c r="D4" s="52"/>
      <c r="E4" s="52"/>
      <c r="F4" s="52"/>
      <c r="G4" s="52"/>
      <c r="H4" s="52"/>
      <c r="I4" s="52"/>
      <c r="J4" s="52"/>
      <c r="L4" s="7"/>
    </row>
    <row r="5" spans="1:12" s="3" customFormat="1">
      <c r="A5" s="52"/>
      <c r="B5" s="52"/>
      <c r="C5" s="52"/>
      <c r="D5" s="52"/>
      <c r="E5" s="52"/>
      <c r="F5" s="52"/>
      <c r="G5" s="52"/>
      <c r="H5" s="52"/>
      <c r="I5" s="52"/>
      <c r="J5" s="52"/>
      <c r="L5" s="7"/>
    </row>
    <row r="6" spans="1:12" s="3" customFormat="1">
      <c r="A6" s="154" t="s">
        <v>161</v>
      </c>
      <c r="B6" s="154"/>
      <c r="C6" s="154"/>
      <c r="D6" s="154"/>
      <c r="E6" s="154"/>
      <c r="F6" s="154"/>
      <c r="G6" s="154"/>
      <c r="H6" s="154"/>
      <c r="I6" s="154"/>
      <c r="J6" s="154"/>
      <c r="L6" s="7"/>
    </row>
    <row r="7" spans="1:12" s="3" customFormat="1">
      <c r="A7" s="154"/>
      <c r="B7" s="154"/>
      <c r="C7" s="154"/>
      <c r="D7" s="154"/>
      <c r="E7" s="154"/>
      <c r="F7" s="154"/>
      <c r="G7" s="154"/>
      <c r="H7" s="154"/>
      <c r="I7" s="154"/>
      <c r="J7" s="154"/>
      <c r="L7" s="7"/>
    </row>
    <row r="8" spans="1:12" s="3" customFormat="1">
      <c r="A8" s="153"/>
      <c r="B8" s="153"/>
      <c r="C8" s="153"/>
      <c r="D8" s="153"/>
      <c r="E8" s="153"/>
      <c r="F8" s="153"/>
      <c r="G8" s="153"/>
      <c r="H8" s="153"/>
      <c r="I8" s="153"/>
      <c r="J8" s="153"/>
      <c r="L8" s="7"/>
    </row>
    <row r="9" spans="1:12" s="3" customFormat="1">
      <c r="A9" s="153"/>
      <c r="B9" s="153"/>
      <c r="C9" s="153"/>
      <c r="D9" s="153"/>
      <c r="E9" s="153"/>
      <c r="F9" s="153"/>
      <c r="G9" s="153"/>
      <c r="H9" s="153"/>
      <c r="I9" s="153"/>
      <c r="J9" s="153"/>
      <c r="L9" s="7"/>
    </row>
    <row r="10" spans="1:12">
      <c r="A10" s="53"/>
    </row>
    <row r="11" spans="1:12">
      <c r="E11" s="53" t="s">
        <v>1</v>
      </c>
      <c r="H11" s="53"/>
      <c r="L11"/>
    </row>
    <row r="12" spans="1:12">
      <c r="E12" s="53"/>
      <c r="H12" s="53"/>
      <c r="L12"/>
    </row>
    <row r="13" spans="1:12">
      <c r="B13" s="52" t="s">
        <v>143</v>
      </c>
      <c r="E13" s="53"/>
      <c r="H13" s="53"/>
      <c r="L13"/>
    </row>
    <row r="14" spans="1:12">
      <c r="A14" s="52" t="s">
        <v>175</v>
      </c>
      <c r="E14" s="53"/>
      <c r="H14" s="53"/>
      <c r="L14"/>
    </row>
    <row r="15" spans="1:12">
      <c r="B15" s="52" t="s">
        <v>176</v>
      </c>
      <c r="E15" s="53"/>
      <c r="H15" s="53"/>
      <c r="L15"/>
    </row>
    <row r="16" spans="1:12">
      <c r="E16" s="53"/>
      <c r="H16" s="53"/>
      <c r="L16"/>
    </row>
    <row r="17" spans="1:12">
      <c r="E17" s="53" t="s">
        <v>182</v>
      </c>
      <c r="H17" s="53"/>
      <c r="L17"/>
    </row>
    <row r="18" spans="1:12" ht="13.5" customHeight="1">
      <c r="E18" s="53"/>
      <c r="H18" s="53"/>
      <c r="L18"/>
    </row>
    <row r="19" spans="1:12" s="1" customFormat="1">
      <c r="A19" s="52"/>
      <c r="B19" s="52" t="s">
        <v>181</v>
      </c>
      <c r="C19" s="52"/>
      <c r="D19" s="52"/>
      <c r="E19" s="52"/>
      <c r="F19" s="52"/>
      <c r="G19" s="52"/>
      <c r="H19" s="52"/>
      <c r="I19" s="52"/>
      <c r="J19" s="52"/>
      <c r="L19" s="22"/>
    </row>
    <row r="20" spans="1:12" s="5" customFormat="1">
      <c r="A20" s="52"/>
      <c r="B20" s="52"/>
      <c r="C20" s="52"/>
      <c r="D20" s="52"/>
      <c r="E20" s="52"/>
      <c r="F20" s="52"/>
      <c r="G20" s="52"/>
      <c r="H20" s="52"/>
      <c r="I20" s="52"/>
      <c r="J20" s="52"/>
      <c r="L20" s="7"/>
    </row>
    <row r="21" spans="1:12">
      <c r="A21" s="54" t="s">
        <v>168</v>
      </c>
      <c r="B21" s="55"/>
      <c r="C21" s="55"/>
      <c r="D21" s="55"/>
      <c r="E21" s="55"/>
      <c r="F21" s="55"/>
      <c r="G21" s="55"/>
      <c r="H21" s="55"/>
    </row>
    <row r="22" spans="1:12" s="1" customFormat="1">
      <c r="A22" s="52"/>
      <c r="B22" s="52"/>
      <c r="C22" s="52"/>
      <c r="D22" s="52"/>
      <c r="E22" s="52" t="s">
        <v>177</v>
      </c>
      <c r="F22" s="52"/>
      <c r="G22" s="53"/>
      <c r="H22" s="52"/>
      <c r="I22" s="52"/>
      <c r="J22" s="52"/>
      <c r="L22" s="22"/>
    </row>
    <row r="23" spans="1:12" s="1" customFormat="1">
      <c r="A23" s="52"/>
      <c r="B23" s="52" t="s">
        <v>164</v>
      </c>
      <c r="C23" s="52"/>
      <c r="D23" s="52"/>
      <c r="E23" s="52"/>
      <c r="F23" s="52"/>
      <c r="G23" s="52"/>
      <c r="H23" s="52"/>
      <c r="I23" s="52"/>
      <c r="J23" s="52"/>
      <c r="L23" s="22"/>
    </row>
    <row r="24" spans="1:12" s="1" customFormat="1">
      <c r="A24" s="52" t="s">
        <v>58</v>
      </c>
      <c r="B24" s="52"/>
      <c r="C24" s="52"/>
      <c r="D24" s="52"/>
      <c r="E24" s="52"/>
      <c r="F24" s="52"/>
      <c r="G24" s="52"/>
      <c r="H24" s="52"/>
      <c r="I24" s="52"/>
      <c r="J24" s="52"/>
      <c r="L24" s="22"/>
    </row>
    <row r="25" spans="1:12" s="5" customFormat="1">
      <c r="A25" s="52"/>
      <c r="B25" s="52"/>
      <c r="C25" s="52"/>
      <c r="D25" s="52"/>
      <c r="E25" s="52"/>
      <c r="F25" s="52"/>
      <c r="G25" s="52"/>
      <c r="H25" s="52"/>
      <c r="I25" s="52"/>
      <c r="J25" s="52"/>
      <c r="L25" s="7"/>
    </row>
    <row r="26" spans="1:12" s="1" customFormat="1">
      <c r="A26" s="56" t="s">
        <v>165</v>
      </c>
      <c r="B26" s="57"/>
      <c r="C26" s="58"/>
      <c r="D26" s="58"/>
      <c r="E26" s="58"/>
      <c r="F26" s="58"/>
      <c r="G26" s="58"/>
      <c r="H26" s="58"/>
      <c r="I26" s="58"/>
      <c r="J26" s="59"/>
      <c r="L26" s="22"/>
    </row>
    <row r="27" spans="1:12" s="1" customFormat="1">
      <c r="A27" s="56" t="s">
        <v>3</v>
      </c>
      <c r="B27" s="58"/>
      <c r="C27" s="58"/>
      <c r="D27" s="58"/>
      <c r="E27" s="58"/>
      <c r="F27" s="58"/>
      <c r="G27" s="58"/>
      <c r="H27" s="58"/>
      <c r="I27" s="58"/>
      <c r="J27" s="59"/>
      <c r="L27" s="22"/>
    </row>
    <row r="28" spans="1:12" s="1" customFormat="1">
      <c r="A28" s="60"/>
      <c r="B28" s="61" t="s">
        <v>59</v>
      </c>
      <c r="C28" s="61"/>
      <c r="D28" s="61"/>
      <c r="E28" s="61"/>
      <c r="F28" s="61"/>
      <c r="G28" s="61"/>
      <c r="H28" s="61"/>
      <c r="I28" s="61"/>
      <c r="J28" s="62"/>
      <c r="L28" s="22"/>
    </row>
    <row r="29" spans="1:12" s="1" customFormat="1">
      <c r="A29" s="63" t="s">
        <v>166</v>
      </c>
      <c r="B29" s="64"/>
      <c r="C29" s="64"/>
      <c r="D29" s="64"/>
      <c r="E29" s="64"/>
      <c r="F29" s="64"/>
      <c r="G29" s="64"/>
      <c r="H29" s="64"/>
      <c r="I29" s="64"/>
      <c r="J29" s="65"/>
      <c r="L29" s="22"/>
    </row>
    <row r="30" spans="1:12" s="1" customFormat="1">
      <c r="A30" s="66"/>
      <c r="B30" s="58"/>
      <c r="C30" s="58"/>
      <c r="D30" s="58"/>
      <c r="E30" s="58"/>
      <c r="F30" s="58"/>
      <c r="G30" s="67"/>
      <c r="H30" s="58"/>
      <c r="I30" s="68" t="s">
        <v>4</v>
      </c>
      <c r="J30" s="69"/>
      <c r="L30" s="22"/>
    </row>
    <row r="31" spans="1:12" s="1" customFormat="1">
      <c r="A31" s="66"/>
      <c r="B31" s="58"/>
      <c r="C31" s="58"/>
      <c r="D31" s="58"/>
      <c r="E31" s="58"/>
      <c r="F31" s="58"/>
      <c r="G31" s="67"/>
      <c r="H31" s="58"/>
      <c r="I31" s="68" t="s">
        <v>61</v>
      </c>
      <c r="J31" s="70" t="s">
        <v>5</v>
      </c>
      <c r="L31" s="22"/>
    </row>
    <row r="32" spans="1:12" s="5" customFormat="1">
      <c r="A32" s="66" t="s">
        <v>156</v>
      </c>
      <c r="B32" s="58"/>
      <c r="C32" s="58"/>
      <c r="D32" s="58"/>
      <c r="E32" s="58"/>
      <c r="F32" s="58"/>
      <c r="G32" s="71"/>
      <c r="H32" s="58"/>
      <c r="I32" s="72" t="s">
        <v>66</v>
      </c>
      <c r="J32" s="73">
        <v>10505</v>
      </c>
      <c r="L32" s="7"/>
    </row>
    <row r="33" spans="1:135" s="1" customFormat="1">
      <c r="A33" s="56" t="s">
        <v>6</v>
      </c>
      <c r="B33" s="58"/>
      <c r="C33" s="58"/>
      <c r="D33" s="58"/>
      <c r="E33" s="58"/>
      <c r="F33" s="58"/>
      <c r="G33" s="71"/>
      <c r="H33" s="58"/>
      <c r="I33" s="74"/>
      <c r="J33" s="75">
        <f>SUM(J32)</f>
        <v>10505</v>
      </c>
      <c r="L33" s="22"/>
    </row>
    <row r="34" spans="1:135" s="1" customFormat="1">
      <c r="A34" s="76"/>
      <c r="B34" s="77"/>
      <c r="C34" s="77"/>
      <c r="D34" s="77"/>
      <c r="E34" s="77"/>
      <c r="F34" s="77"/>
      <c r="G34" s="78"/>
      <c r="H34" s="77"/>
      <c r="I34" s="79"/>
      <c r="J34" s="80"/>
      <c r="L34" s="22"/>
    </row>
    <row r="35" spans="1:135" s="1" customFormat="1">
      <c r="A35" s="76"/>
      <c r="B35" s="77"/>
      <c r="C35" s="77"/>
      <c r="D35" s="77"/>
      <c r="E35" s="77"/>
      <c r="F35" s="77"/>
      <c r="G35" s="78"/>
      <c r="H35" s="77"/>
      <c r="I35" s="79"/>
      <c r="J35" s="80"/>
      <c r="L35" s="22"/>
    </row>
    <row r="36" spans="1:135" s="1" customFormat="1">
      <c r="A36" s="81" t="s">
        <v>167</v>
      </c>
      <c r="B36" s="61"/>
      <c r="C36" s="61"/>
      <c r="D36" s="61"/>
      <c r="E36" s="61"/>
      <c r="F36" s="61"/>
      <c r="G36" s="82"/>
      <c r="H36" s="61"/>
      <c r="I36" s="82"/>
      <c r="J36" s="83"/>
      <c r="L36" s="22"/>
    </row>
    <row r="37" spans="1:135" s="1" customFormat="1">
      <c r="A37" s="84"/>
      <c r="B37" s="64"/>
      <c r="C37" s="64"/>
      <c r="D37" s="64"/>
      <c r="E37" s="64"/>
      <c r="F37" s="64"/>
      <c r="G37" s="85"/>
      <c r="H37" s="64"/>
      <c r="I37" s="85"/>
      <c r="J37" s="86"/>
      <c r="L37" s="22"/>
    </row>
    <row r="38" spans="1:135" s="1" customFormat="1">
      <c r="A38" s="87" t="s">
        <v>155</v>
      </c>
      <c r="B38" s="58"/>
      <c r="C38" s="58"/>
      <c r="D38" s="58"/>
      <c r="E38" s="71"/>
      <c r="F38" s="58"/>
      <c r="G38" s="71"/>
      <c r="H38" s="59"/>
      <c r="I38" s="72"/>
      <c r="J38" s="73">
        <v>10505</v>
      </c>
      <c r="L38" s="22"/>
    </row>
    <row r="39" spans="1:135" s="5" customFormat="1">
      <c r="A39" s="88" t="s">
        <v>6</v>
      </c>
      <c r="B39" s="66"/>
      <c r="C39" s="58"/>
      <c r="D39" s="58"/>
      <c r="E39" s="58"/>
      <c r="F39" s="58"/>
      <c r="G39" s="89"/>
      <c r="H39" s="59"/>
      <c r="I39" s="75"/>
      <c r="J39" s="75">
        <f>J38</f>
        <v>10505</v>
      </c>
      <c r="K39" s="1"/>
      <c r="L39" s="7"/>
      <c r="M39" s="21"/>
    </row>
    <row r="40" spans="1:135" s="5" customFormat="1">
      <c r="A40" s="90"/>
      <c r="B40" s="77"/>
      <c r="C40" s="77"/>
      <c r="D40" s="77"/>
      <c r="E40" s="77"/>
      <c r="F40" s="77"/>
      <c r="G40" s="80"/>
      <c r="H40" s="77"/>
      <c r="I40" s="80"/>
      <c r="J40" s="80"/>
      <c r="K40" s="1"/>
      <c r="L40" s="7"/>
      <c r="M40" s="21"/>
    </row>
    <row r="41" spans="1:135" s="5" customFormat="1">
      <c r="A41" s="52"/>
      <c r="B41" s="52"/>
      <c r="C41" s="52"/>
      <c r="D41" s="52"/>
      <c r="E41" s="53" t="s">
        <v>2</v>
      </c>
      <c r="F41" s="52"/>
      <c r="G41" s="52"/>
      <c r="H41" s="53"/>
      <c r="I41" s="52"/>
      <c r="J41" s="52"/>
      <c r="K41" s="1"/>
      <c r="L41" s="7"/>
    </row>
    <row r="42" spans="1:135" s="28" customFormat="1">
      <c r="A42" s="52"/>
      <c r="B42" s="52"/>
      <c r="C42" s="52"/>
      <c r="D42" s="52"/>
      <c r="E42" s="53"/>
      <c r="F42" s="52"/>
      <c r="G42" s="52"/>
      <c r="H42" s="53"/>
      <c r="I42" s="52"/>
      <c r="J42" s="52"/>
      <c r="K42" s="18"/>
      <c r="L42" s="49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  <c r="BF42" s="23"/>
      <c r="BG42" s="23"/>
      <c r="BH42" s="23"/>
      <c r="BI42" s="23"/>
      <c r="BJ42" s="23"/>
      <c r="BK42" s="23"/>
      <c r="BL42" s="23"/>
      <c r="BM42" s="23"/>
      <c r="BN42" s="23"/>
      <c r="BO42" s="23"/>
      <c r="BP42" s="23"/>
      <c r="BQ42" s="23"/>
      <c r="BR42" s="23"/>
      <c r="BS42" s="23"/>
      <c r="BT42" s="23"/>
      <c r="BU42" s="23"/>
      <c r="BV42" s="23"/>
      <c r="BW42" s="23"/>
      <c r="BX42" s="23"/>
      <c r="BY42" s="23"/>
      <c r="BZ42" s="23"/>
      <c r="CA42" s="23"/>
      <c r="CB42" s="23"/>
      <c r="CC42" s="23"/>
      <c r="CD42" s="23"/>
      <c r="CE42" s="23"/>
      <c r="CF42" s="23"/>
      <c r="CG42" s="23"/>
      <c r="CH42" s="23"/>
      <c r="CI42" s="23"/>
      <c r="CJ42" s="23"/>
      <c r="CK42" s="23"/>
      <c r="CL42" s="23"/>
      <c r="CM42" s="23"/>
      <c r="CN42" s="23"/>
      <c r="CO42" s="23"/>
      <c r="CP42" s="23"/>
      <c r="CQ42" s="23"/>
      <c r="CR42" s="23"/>
      <c r="CS42" s="23"/>
      <c r="CT42" s="23"/>
      <c r="CU42" s="23"/>
      <c r="CV42" s="23"/>
      <c r="CW42" s="23"/>
      <c r="CX42" s="23"/>
      <c r="CY42" s="23"/>
      <c r="CZ42" s="23"/>
      <c r="DA42" s="23"/>
      <c r="DB42" s="23"/>
      <c r="DC42" s="23"/>
      <c r="DD42" s="23"/>
      <c r="DE42" s="23"/>
      <c r="DF42" s="23"/>
      <c r="DG42" s="23"/>
      <c r="DH42" s="23"/>
      <c r="DI42" s="23"/>
      <c r="DJ42" s="23"/>
      <c r="DK42" s="23"/>
      <c r="DL42" s="23"/>
      <c r="DM42" s="23"/>
      <c r="DN42" s="23"/>
      <c r="DO42" s="23"/>
      <c r="DP42" s="23"/>
      <c r="DQ42" s="23"/>
      <c r="DR42" s="23"/>
      <c r="DS42" s="23"/>
      <c r="DT42" s="23"/>
      <c r="DU42" s="23"/>
      <c r="DV42" s="23"/>
      <c r="DW42" s="23"/>
      <c r="DX42" s="23"/>
      <c r="DY42" s="23"/>
      <c r="DZ42" s="23"/>
      <c r="EA42" s="23"/>
      <c r="EB42" s="23"/>
      <c r="EC42" s="23"/>
      <c r="ED42" s="23"/>
      <c r="EE42" s="23"/>
    </row>
    <row r="43" spans="1:135" s="28" customFormat="1">
      <c r="A43" s="52"/>
      <c r="B43" s="52" t="s">
        <v>169</v>
      </c>
      <c r="C43" s="52"/>
      <c r="D43" s="52"/>
      <c r="E43" s="53"/>
      <c r="F43" s="52"/>
      <c r="G43" s="52"/>
      <c r="H43" s="53"/>
      <c r="I43" s="52"/>
      <c r="J43" s="52"/>
      <c r="K43" s="18"/>
      <c r="L43" s="49"/>
      <c r="M43" s="25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C43" s="23"/>
      <c r="BD43" s="23"/>
      <c r="BE43" s="23"/>
      <c r="BF43" s="23"/>
      <c r="BG43" s="23"/>
      <c r="BH43" s="23"/>
      <c r="BI43" s="23"/>
      <c r="BJ43" s="23"/>
      <c r="BK43" s="23"/>
      <c r="BL43" s="23"/>
      <c r="BM43" s="23"/>
      <c r="BN43" s="23"/>
      <c r="BO43" s="23"/>
      <c r="BP43" s="23"/>
      <c r="BQ43" s="23"/>
      <c r="BR43" s="23"/>
      <c r="BS43" s="23"/>
      <c r="BT43" s="23"/>
      <c r="BU43" s="23"/>
      <c r="BV43" s="23"/>
      <c r="BW43" s="23"/>
      <c r="BX43" s="23"/>
      <c r="BY43" s="23"/>
      <c r="BZ43" s="23"/>
      <c r="CA43" s="23"/>
      <c r="CB43" s="23"/>
      <c r="CC43" s="23"/>
      <c r="CD43" s="23"/>
      <c r="CE43" s="23"/>
      <c r="CF43" s="23"/>
      <c r="CG43" s="23"/>
      <c r="CH43" s="23"/>
      <c r="CI43" s="23"/>
      <c r="CJ43" s="23"/>
      <c r="CK43" s="23"/>
      <c r="CL43" s="23"/>
      <c r="CM43" s="23"/>
      <c r="CN43" s="23"/>
      <c r="CO43" s="23"/>
      <c r="CP43" s="23"/>
      <c r="CQ43" s="23"/>
      <c r="CR43" s="23"/>
      <c r="CS43" s="23"/>
      <c r="CT43" s="23"/>
      <c r="CU43" s="23"/>
      <c r="CV43" s="23"/>
      <c r="CW43" s="23"/>
      <c r="CX43" s="23"/>
      <c r="CY43" s="23"/>
      <c r="CZ43" s="23"/>
      <c r="DA43" s="23"/>
      <c r="DB43" s="23"/>
      <c r="DC43" s="23"/>
      <c r="DD43" s="23"/>
      <c r="DE43" s="23"/>
      <c r="DF43" s="23"/>
      <c r="DG43" s="23"/>
      <c r="DH43" s="23"/>
      <c r="DI43" s="23"/>
      <c r="DJ43" s="23"/>
      <c r="DK43" s="23"/>
      <c r="DL43" s="23"/>
      <c r="DM43" s="23"/>
      <c r="DN43" s="23"/>
      <c r="DO43" s="23"/>
      <c r="DP43" s="23"/>
      <c r="DQ43" s="23"/>
      <c r="DR43" s="23"/>
      <c r="DS43" s="23"/>
      <c r="DT43" s="23"/>
      <c r="DU43" s="23"/>
      <c r="DV43" s="23"/>
      <c r="DW43" s="23"/>
      <c r="DX43" s="23"/>
      <c r="DY43" s="23"/>
      <c r="DZ43" s="23"/>
      <c r="EA43" s="23"/>
      <c r="EB43" s="23"/>
      <c r="EC43" s="23"/>
      <c r="ED43" s="23"/>
      <c r="EE43" s="23"/>
    </row>
    <row r="44" spans="1:135" s="28" customFormat="1">
      <c r="A44" s="52"/>
      <c r="B44" s="52" t="s">
        <v>144</v>
      </c>
      <c r="C44" s="52"/>
      <c r="D44" s="52"/>
      <c r="E44" s="52"/>
      <c r="F44" s="52"/>
      <c r="G44" s="52"/>
      <c r="H44" s="52"/>
      <c r="I44" s="52"/>
      <c r="J44" s="52"/>
      <c r="K44" s="18"/>
      <c r="L44" s="49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23"/>
      <c r="BC44" s="23"/>
      <c r="BD44" s="23"/>
      <c r="BE44" s="23"/>
      <c r="BF44" s="23"/>
      <c r="BG44" s="23"/>
      <c r="BH44" s="23"/>
      <c r="BI44" s="23"/>
      <c r="BJ44" s="23"/>
      <c r="BK44" s="23"/>
      <c r="BL44" s="23"/>
      <c r="BM44" s="23"/>
      <c r="BN44" s="23"/>
      <c r="BO44" s="23"/>
      <c r="BP44" s="23"/>
      <c r="BQ44" s="23"/>
      <c r="BR44" s="23"/>
      <c r="BS44" s="23"/>
      <c r="BT44" s="23"/>
      <c r="BU44" s="23"/>
      <c r="BV44" s="23"/>
      <c r="BW44" s="23"/>
      <c r="BX44" s="23"/>
      <c r="BY44" s="23"/>
      <c r="BZ44" s="23"/>
      <c r="CA44" s="23"/>
      <c r="CB44" s="23"/>
      <c r="CC44" s="23"/>
      <c r="CD44" s="23"/>
      <c r="CE44" s="23"/>
      <c r="CF44" s="23"/>
      <c r="CG44" s="23"/>
      <c r="CH44" s="23"/>
      <c r="CI44" s="23"/>
      <c r="CJ44" s="23"/>
      <c r="CK44" s="23"/>
      <c r="CL44" s="23"/>
      <c r="CM44" s="23"/>
      <c r="CN44" s="23"/>
      <c r="CO44" s="23"/>
      <c r="CP44" s="23"/>
      <c r="CQ44" s="23"/>
      <c r="CR44" s="23"/>
      <c r="CS44" s="23"/>
      <c r="CT44" s="23"/>
      <c r="CU44" s="23"/>
      <c r="CV44" s="23"/>
      <c r="CW44" s="23"/>
      <c r="CX44" s="23"/>
      <c r="CY44" s="23"/>
      <c r="CZ44" s="23"/>
      <c r="DA44" s="23"/>
      <c r="DB44" s="23"/>
      <c r="DC44" s="23"/>
      <c r="DD44" s="23"/>
      <c r="DE44" s="23"/>
      <c r="DF44" s="23"/>
      <c r="DG44" s="23"/>
      <c r="DH44" s="23"/>
      <c r="DI44" s="23"/>
      <c r="DJ44" s="23"/>
      <c r="DK44" s="23"/>
      <c r="DL44" s="23"/>
      <c r="DM44" s="23"/>
      <c r="DN44" s="23"/>
      <c r="DO44" s="23"/>
      <c r="DP44" s="23"/>
      <c r="DQ44" s="23"/>
      <c r="DR44" s="23"/>
      <c r="DS44" s="23"/>
      <c r="DT44" s="23"/>
      <c r="DU44" s="23"/>
      <c r="DV44" s="23"/>
      <c r="DW44" s="23"/>
      <c r="DX44" s="23"/>
      <c r="DY44" s="23"/>
      <c r="DZ44" s="23"/>
      <c r="EA44" s="23"/>
      <c r="EB44" s="23"/>
      <c r="EC44" s="23"/>
      <c r="ED44" s="23"/>
      <c r="EE44" s="23"/>
    </row>
    <row r="45" spans="1:135" s="46" customFormat="1">
      <c r="A45" s="52"/>
      <c r="B45" s="52"/>
      <c r="C45" s="52"/>
      <c r="D45" s="52"/>
      <c r="E45" s="52"/>
      <c r="F45" s="52"/>
      <c r="G45" s="52"/>
      <c r="H45" s="52"/>
      <c r="I45" s="52"/>
      <c r="J45" s="52"/>
      <c r="K45" s="18"/>
      <c r="L45" s="50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18"/>
      <c r="BR45" s="18"/>
      <c r="BS45" s="18"/>
      <c r="BT45" s="18"/>
      <c r="BU45" s="18"/>
      <c r="BV45" s="18"/>
      <c r="BW45" s="18"/>
      <c r="BX45" s="18"/>
      <c r="BY45" s="18"/>
      <c r="BZ45" s="18"/>
      <c r="CA45" s="18"/>
      <c r="CB45" s="18"/>
      <c r="CC45" s="18"/>
      <c r="CD45" s="18"/>
      <c r="CE45" s="18"/>
      <c r="CF45" s="18"/>
      <c r="CG45" s="18"/>
      <c r="CH45" s="18"/>
      <c r="CI45" s="18"/>
      <c r="CJ45" s="18"/>
      <c r="CK45" s="18"/>
      <c r="CL45" s="18"/>
      <c r="CM45" s="18"/>
      <c r="CN45" s="18"/>
      <c r="CO45" s="18"/>
      <c r="CP45" s="18"/>
      <c r="CQ45" s="18"/>
      <c r="CR45" s="18"/>
      <c r="CS45" s="18"/>
      <c r="CT45" s="18"/>
      <c r="CU45" s="18"/>
      <c r="CV45" s="18"/>
      <c r="CW45" s="18"/>
      <c r="CX45" s="18"/>
      <c r="CY45" s="18"/>
      <c r="CZ45" s="18"/>
      <c r="DA45" s="18"/>
      <c r="DB45" s="18"/>
      <c r="DC45" s="18"/>
      <c r="DD45" s="18"/>
      <c r="DE45" s="18"/>
      <c r="DF45" s="18"/>
      <c r="DG45" s="18"/>
      <c r="DH45" s="18"/>
      <c r="DI45" s="18"/>
      <c r="DJ45" s="18"/>
      <c r="DK45" s="18"/>
      <c r="DL45" s="18"/>
      <c r="DM45" s="18"/>
      <c r="DN45" s="18"/>
      <c r="DO45" s="18"/>
      <c r="DP45" s="18"/>
      <c r="DQ45" s="18"/>
      <c r="DR45" s="18"/>
      <c r="DS45" s="18"/>
      <c r="DT45" s="18"/>
      <c r="DU45" s="18"/>
      <c r="DV45" s="18"/>
      <c r="DW45" s="18"/>
      <c r="DX45" s="18"/>
      <c r="DY45" s="18"/>
      <c r="DZ45" s="18"/>
      <c r="EA45" s="18"/>
      <c r="EB45" s="18"/>
      <c r="EC45" s="18"/>
      <c r="ED45" s="18"/>
      <c r="EE45" s="18"/>
    </row>
    <row r="46" spans="1:135" s="46" customFormat="1">
      <c r="A46" s="56" t="s">
        <v>159</v>
      </c>
      <c r="B46" s="58"/>
      <c r="C46" s="58"/>
      <c r="D46" s="58"/>
      <c r="E46" s="58"/>
      <c r="F46" s="58"/>
      <c r="G46" s="67"/>
      <c r="H46" s="58"/>
      <c r="I46" s="68"/>
      <c r="J46" s="69"/>
      <c r="K46" s="18"/>
      <c r="L46" s="50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S46" s="18"/>
      <c r="BT46" s="18"/>
      <c r="BU46" s="18"/>
      <c r="BV46" s="18"/>
      <c r="BW46" s="18"/>
      <c r="BX46" s="18"/>
      <c r="BY46" s="18"/>
      <c r="BZ46" s="18"/>
      <c r="CA46" s="18"/>
      <c r="CB46" s="18"/>
      <c r="CC46" s="18"/>
      <c r="CD46" s="18"/>
      <c r="CE46" s="18"/>
      <c r="CF46" s="18"/>
      <c r="CG46" s="18"/>
      <c r="CH46" s="18"/>
      <c r="CI46" s="18"/>
      <c r="CJ46" s="18"/>
      <c r="CK46" s="18"/>
      <c r="CL46" s="18"/>
      <c r="CM46" s="18"/>
      <c r="CN46" s="18"/>
      <c r="CO46" s="18"/>
      <c r="CP46" s="18"/>
      <c r="CQ46" s="18"/>
      <c r="CR46" s="18"/>
      <c r="CS46" s="18"/>
      <c r="CT46" s="18"/>
      <c r="CU46" s="18"/>
      <c r="CV46" s="18"/>
      <c r="CW46" s="18"/>
      <c r="CX46" s="18"/>
      <c r="CY46" s="18"/>
      <c r="CZ46" s="18"/>
      <c r="DA46" s="18"/>
      <c r="DB46" s="18"/>
      <c r="DC46" s="18"/>
      <c r="DD46" s="18"/>
      <c r="DE46" s="18"/>
      <c r="DF46" s="18"/>
      <c r="DG46" s="18"/>
      <c r="DH46" s="18"/>
      <c r="DI46" s="18"/>
      <c r="DJ46" s="18"/>
      <c r="DK46" s="18"/>
      <c r="DL46" s="18"/>
      <c r="DM46" s="18"/>
      <c r="DN46" s="18"/>
      <c r="DO46" s="18"/>
      <c r="DP46" s="18"/>
      <c r="DQ46" s="18"/>
      <c r="DR46" s="18"/>
      <c r="DS46" s="18"/>
      <c r="DT46" s="18"/>
      <c r="DU46" s="18"/>
      <c r="DV46" s="18"/>
      <c r="DW46" s="18"/>
      <c r="DX46" s="18"/>
      <c r="DY46" s="18"/>
      <c r="DZ46" s="18"/>
      <c r="EA46" s="18"/>
      <c r="EB46" s="18"/>
      <c r="EC46" s="18"/>
      <c r="ED46" s="18"/>
      <c r="EE46" s="18"/>
    </row>
    <row r="47" spans="1:135" s="46" customFormat="1">
      <c r="A47" s="66"/>
      <c r="B47" s="58"/>
      <c r="C47" s="58"/>
      <c r="D47" s="58"/>
      <c r="E47" s="58"/>
      <c r="F47" s="58"/>
      <c r="G47" s="71"/>
      <c r="H47" s="58"/>
      <c r="I47" s="68" t="s">
        <v>4</v>
      </c>
      <c r="J47" s="94"/>
      <c r="K47" s="18"/>
      <c r="L47" s="50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8"/>
      <c r="BS47" s="18"/>
      <c r="BT47" s="18"/>
      <c r="BU47" s="18"/>
      <c r="BV47" s="18"/>
      <c r="BW47" s="18"/>
      <c r="BX47" s="18"/>
      <c r="BY47" s="18"/>
      <c r="BZ47" s="18"/>
      <c r="CA47" s="18"/>
      <c r="CB47" s="18"/>
      <c r="CC47" s="18"/>
      <c r="CD47" s="18"/>
      <c r="CE47" s="18"/>
      <c r="CF47" s="18"/>
      <c r="CG47" s="18"/>
      <c r="CH47" s="18"/>
      <c r="CI47" s="18"/>
      <c r="CJ47" s="18"/>
      <c r="CK47" s="18"/>
      <c r="CL47" s="18"/>
      <c r="CM47" s="18"/>
      <c r="CN47" s="18"/>
      <c r="CO47" s="18"/>
      <c r="CP47" s="18"/>
      <c r="CQ47" s="18"/>
      <c r="CR47" s="18"/>
      <c r="CS47" s="18"/>
      <c r="CT47" s="18"/>
      <c r="CU47" s="18"/>
      <c r="CV47" s="18"/>
      <c r="CW47" s="18"/>
      <c r="CX47" s="18"/>
      <c r="CY47" s="18"/>
      <c r="CZ47" s="18"/>
      <c r="DA47" s="18"/>
      <c r="DB47" s="18"/>
      <c r="DC47" s="18"/>
      <c r="DD47" s="18"/>
      <c r="DE47" s="18"/>
      <c r="DF47" s="18"/>
      <c r="DG47" s="18"/>
      <c r="DH47" s="18"/>
      <c r="DI47" s="18"/>
      <c r="DJ47" s="18"/>
      <c r="DK47" s="18"/>
      <c r="DL47" s="18"/>
      <c r="DM47" s="18"/>
      <c r="DN47" s="18"/>
      <c r="DO47" s="18"/>
      <c r="DP47" s="18"/>
      <c r="DQ47" s="18"/>
      <c r="DR47" s="18"/>
      <c r="DS47" s="18"/>
      <c r="DT47" s="18"/>
      <c r="DU47" s="18"/>
      <c r="DV47" s="18"/>
      <c r="DW47" s="18"/>
      <c r="DX47" s="18"/>
      <c r="DY47" s="18"/>
      <c r="DZ47" s="18"/>
      <c r="EA47" s="18"/>
      <c r="EB47" s="18"/>
      <c r="EC47" s="18"/>
      <c r="ED47" s="18"/>
      <c r="EE47" s="18"/>
    </row>
    <row r="48" spans="1:135" s="46" customFormat="1">
      <c r="A48" s="56" t="s">
        <v>3</v>
      </c>
      <c r="B48" s="58"/>
      <c r="C48" s="58"/>
      <c r="D48" s="58"/>
      <c r="E48" s="58"/>
      <c r="F48" s="58"/>
      <c r="G48" s="71"/>
      <c r="H48" s="58"/>
      <c r="I48" s="68" t="s">
        <v>61</v>
      </c>
      <c r="J48" s="68" t="s">
        <v>9</v>
      </c>
      <c r="K48" s="18"/>
      <c r="L48" s="50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18"/>
      <c r="BR48" s="18"/>
      <c r="BS48" s="18"/>
      <c r="BT48" s="18"/>
      <c r="BU48" s="18"/>
      <c r="BV48" s="18"/>
      <c r="BW48" s="18"/>
      <c r="BX48" s="18"/>
      <c r="BY48" s="18"/>
      <c r="BZ48" s="18"/>
      <c r="CA48" s="18"/>
      <c r="CB48" s="18"/>
      <c r="CC48" s="18"/>
      <c r="CD48" s="18"/>
      <c r="CE48" s="18"/>
      <c r="CF48" s="18"/>
      <c r="CG48" s="18"/>
      <c r="CH48" s="18"/>
      <c r="CI48" s="18"/>
      <c r="CJ48" s="18"/>
      <c r="CK48" s="18"/>
      <c r="CL48" s="18"/>
      <c r="CM48" s="18"/>
      <c r="CN48" s="18"/>
      <c r="CO48" s="18"/>
      <c r="CP48" s="18"/>
      <c r="CQ48" s="18"/>
      <c r="CR48" s="18"/>
      <c r="CS48" s="18"/>
      <c r="CT48" s="18"/>
      <c r="CU48" s="18"/>
      <c r="CV48" s="18"/>
      <c r="CW48" s="18"/>
      <c r="CX48" s="18"/>
      <c r="CY48" s="18"/>
      <c r="CZ48" s="18"/>
      <c r="DA48" s="18"/>
      <c r="DB48" s="18"/>
      <c r="DC48" s="18"/>
      <c r="DD48" s="18"/>
      <c r="DE48" s="18"/>
      <c r="DF48" s="18"/>
      <c r="DG48" s="18"/>
      <c r="DH48" s="18"/>
      <c r="DI48" s="18"/>
      <c r="DJ48" s="18"/>
      <c r="DK48" s="18"/>
      <c r="DL48" s="18"/>
      <c r="DM48" s="18"/>
      <c r="DN48" s="18"/>
      <c r="DO48" s="18"/>
      <c r="DP48" s="18"/>
      <c r="DQ48" s="18"/>
      <c r="DR48" s="18"/>
      <c r="DS48" s="18"/>
      <c r="DT48" s="18"/>
      <c r="DU48" s="18"/>
      <c r="DV48" s="18"/>
      <c r="DW48" s="18"/>
      <c r="DX48" s="18"/>
      <c r="DY48" s="18"/>
      <c r="DZ48" s="18"/>
      <c r="EA48" s="18"/>
      <c r="EB48" s="18"/>
      <c r="EC48" s="18"/>
      <c r="ED48" s="18"/>
      <c r="EE48" s="18"/>
    </row>
    <row r="49" spans="1:135" s="46" customFormat="1">
      <c r="A49" s="66"/>
      <c r="B49" s="58"/>
      <c r="C49" s="58"/>
      <c r="D49" s="58"/>
      <c r="E49" s="58"/>
      <c r="F49" s="58"/>
      <c r="G49" s="71"/>
      <c r="H49" s="58"/>
      <c r="I49" s="74"/>
      <c r="J49" s="74"/>
      <c r="K49" s="18"/>
      <c r="L49" s="50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8"/>
      <c r="BK49" s="18"/>
      <c r="BL49" s="18"/>
      <c r="BM49" s="18"/>
      <c r="BN49" s="18"/>
      <c r="BO49" s="18"/>
      <c r="BP49" s="18"/>
      <c r="BQ49" s="18"/>
      <c r="BR49" s="18"/>
      <c r="BS49" s="18"/>
      <c r="BT49" s="18"/>
      <c r="BU49" s="18"/>
      <c r="BV49" s="18"/>
      <c r="BW49" s="18"/>
      <c r="BX49" s="18"/>
      <c r="BY49" s="18"/>
      <c r="BZ49" s="18"/>
      <c r="CA49" s="18"/>
      <c r="CB49" s="18"/>
      <c r="CC49" s="18"/>
      <c r="CD49" s="18"/>
      <c r="CE49" s="18"/>
      <c r="CF49" s="18"/>
      <c r="CG49" s="18"/>
      <c r="CH49" s="18"/>
      <c r="CI49" s="18"/>
      <c r="CJ49" s="18"/>
      <c r="CK49" s="18"/>
      <c r="CL49" s="18"/>
      <c r="CM49" s="18"/>
      <c r="CN49" s="18"/>
      <c r="CO49" s="18"/>
      <c r="CP49" s="18"/>
      <c r="CQ49" s="18"/>
      <c r="CR49" s="18"/>
      <c r="CS49" s="18"/>
      <c r="CT49" s="18"/>
      <c r="CU49" s="18"/>
      <c r="CV49" s="18"/>
      <c r="CW49" s="18"/>
      <c r="CX49" s="18"/>
      <c r="CY49" s="18"/>
      <c r="CZ49" s="18"/>
      <c r="DA49" s="18"/>
      <c r="DB49" s="18"/>
      <c r="DC49" s="18"/>
      <c r="DD49" s="18"/>
      <c r="DE49" s="18"/>
      <c r="DF49" s="18"/>
      <c r="DG49" s="18"/>
      <c r="DH49" s="18"/>
      <c r="DI49" s="18"/>
      <c r="DJ49" s="18"/>
      <c r="DK49" s="18"/>
      <c r="DL49" s="18"/>
      <c r="DM49" s="18"/>
      <c r="DN49" s="18"/>
      <c r="DO49" s="18"/>
      <c r="DP49" s="18"/>
      <c r="DQ49" s="18"/>
      <c r="DR49" s="18"/>
      <c r="DS49" s="18"/>
      <c r="DT49" s="18"/>
      <c r="DU49" s="18"/>
      <c r="DV49" s="18"/>
      <c r="DW49" s="18"/>
      <c r="DX49" s="18"/>
      <c r="DY49" s="18"/>
      <c r="DZ49" s="18"/>
      <c r="EA49" s="18"/>
      <c r="EB49" s="18"/>
      <c r="EC49" s="18"/>
      <c r="ED49" s="18"/>
      <c r="EE49" s="18"/>
    </row>
    <row r="50" spans="1:135" s="46" customFormat="1">
      <c r="A50" s="66" t="s">
        <v>86</v>
      </c>
      <c r="B50" s="58"/>
      <c r="C50" s="58"/>
      <c r="D50" s="58"/>
      <c r="E50" s="58"/>
      <c r="F50" s="58"/>
      <c r="G50" s="71"/>
      <c r="H50" s="58"/>
      <c r="I50" s="72" t="s">
        <v>66</v>
      </c>
      <c r="J50" s="74">
        <v>37125</v>
      </c>
      <c r="K50" s="18"/>
      <c r="L50" s="50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8"/>
      <c r="BM50" s="18"/>
      <c r="BN50" s="18"/>
      <c r="BO50" s="18"/>
      <c r="BP50" s="18"/>
      <c r="BQ50" s="18"/>
      <c r="BR50" s="18"/>
      <c r="BS50" s="18"/>
      <c r="BT50" s="18"/>
      <c r="BU50" s="18"/>
      <c r="BV50" s="18"/>
      <c r="BW50" s="18"/>
      <c r="BX50" s="18"/>
      <c r="BY50" s="18"/>
      <c r="BZ50" s="18"/>
      <c r="CA50" s="18"/>
      <c r="CB50" s="18"/>
      <c r="CC50" s="18"/>
      <c r="CD50" s="18"/>
      <c r="CE50" s="18"/>
      <c r="CF50" s="18"/>
      <c r="CG50" s="18"/>
      <c r="CH50" s="18"/>
      <c r="CI50" s="18"/>
      <c r="CJ50" s="18"/>
      <c r="CK50" s="18"/>
      <c r="CL50" s="18"/>
      <c r="CM50" s="18"/>
      <c r="CN50" s="18"/>
      <c r="CO50" s="18"/>
      <c r="CP50" s="18"/>
      <c r="CQ50" s="18"/>
      <c r="CR50" s="18"/>
      <c r="CS50" s="18"/>
      <c r="CT50" s="18"/>
      <c r="CU50" s="18"/>
      <c r="CV50" s="18"/>
      <c r="CW50" s="18"/>
      <c r="CX50" s="18"/>
      <c r="CY50" s="18"/>
      <c r="CZ50" s="18"/>
      <c r="DA50" s="18"/>
      <c r="DB50" s="18"/>
      <c r="DC50" s="18"/>
      <c r="DD50" s="18"/>
      <c r="DE50" s="18"/>
      <c r="DF50" s="18"/>
      <c r="DG50" s="18"/>
      <c r="DH50" s="18"/>
      <c r="DI50" s="18"/>
      <c r="DJ50" s="18"/>
      <c r="DK50" s="18"/>
      <c r="DL50" s="18"/>
      <c r="DM50" s="18"/>
      <c r="DN50" s="18"/>
      <c r="DO50" s="18"/>
      <c r="DP50" s="18"/>
      <c r="DQ50" s="18"/>
      <c r="DR50" s="18"/>
      <c r="DS50" s="18"/>
      <c r="DT50" s="18"/>
      <c r="DU50" s="18"/>
      <c r="DV50" s="18"/>
      <c r="DW50" s="18"/>
      <c r="DX50" s="18"/>
      <c r="DY50" s="18"/>
      <c r="DZ50" s="18"/>
      <c r="EA50" s="18"/>
      <c r="EB50" s="18"/>
      <c r="EC50" s="18"/>
      <c r="ED50" s="18"/>
      <c r="EE50" s="18"/>
    </row>
    <row r="51" spans="1:135" s="5" customFormat="1">
      <c r="A51" s="66" t="s">
        <v>108</v>
      </c>
      <c r="B51" s="58"/>
      <c r="C51" s="58"/>
      <c r="D51" s="58"/>
      <c r="E51" s="58"/>
      <c r="F51" s="58"/>
      <c r="G51" s="71"/>
      <c r="H51" s="58"/>
      <c r="I51" s="72" t="s">
        <v>87</v>
      </c>
      <c r="J51" s="74">
        <v>4375</v>
      </c>
      <c r="L51" s="7"/>
    </row>
    <row r="52" spans="1:135" s="1" customFormat="1">
      <c r="A52" s="66" t="s">
        <v>88</v>
      </c>
      <c r="B52" s="58"/>
      <c r="C52" s="58"/>
      <c r="D52" s="58"/>
      <c r="E52" s="58"/>
      <c r="F52" s="58"/>
      <c r="G52" s="71"/>
      <c r="H52" s="58"/>
      <c r="I52" s="72" t="s">
        <v>89</v>
      </c>
      <c r="J52" s="74">
        <v>18750</v>
      </c>
      <c r="L52" s="22"/>
    </row>
    <row r="53" spans="1:135" s="1" customFormat="1">
      <c r="A53" s="66" t="s">
        <v>90</v>
      </c>
      <c r="B53" s="58"/>
      <c r="C53" s="58"/>
      <c r="D53" s="58"/>
      <c r="E53" s="58"/>
      <c r="F53" s="58"/>
      <c r="G53" s="71"/>
      <c r="H53" s="58"/>
      <c r="I53" s="72" t="s">
        <v>91</v>
      </c>
      <c r="J53" s="74">
        <v>21250</v>
      </c>
      <c r="L53" s="22"/>
      <c r="N53" s="2"/>
    </row>
    <row r="54" spans="1:135" s="1" customFormat="1">
      <c r="A54" s="66" t="s">
        <v>92</v>
      </c>
      <c r="B54" s="58"/>
      <c r="C54" s="58"/>
      <c r="D54" s="58"/>
      <c r="E54" s="58"/>
      <c r="F54" s="58"/>
      <c r="G54" s="71"/>
      <c r="H54" s="58"/>
      <c r="I54" s="72"/>
      <c r="J54" s="74">
        <v>28500</v>
      </c>
      <c r="L54" s="22"/>
    </row>
    <row r="55" spans="1:135" s="5" customFormat="1">
      <c r="A55" s="95" t="s">
        <v>6</v>
      </c>
      <c r="B55" s="58"/>
      <c r="C55" s="58"/>
      <c r="D55" s="58"/>
      <c r="E55" s="58"/>
      <c r="F55" s="96"/>
      <c r="G55" s="89"/>
      <c r="H55" s="58"/>
      <c r="I55" s="97"/>
      <c r="J55" s="97">
        <f>SUM(J50:J54)</f>
        <v>110000</v>
      </c>
      <c r="L55" s="7"/>
    </row>
    <row r="56" spans="1:135" s="5" customFormat="1">
      <c r="A56" s="76"/>
      <c r="B56" s="53"/>
      <c r="C56" s="53"/>
      <c r="D56" s="53"/>
      <c r="E56" s="52"/>
      <c r="F56" s="52"/>
      <c r="G56" s="91"/>
      <c r="H56" s="52"/>
      <c r="I56" s="91"/>
      <c r="J56" s="79"/>
      <c r="L56" s="7"/>
    </row>
    <row r="57" spans="1:135" s="5" customFormat="1">
      <c r="A57" s="56" t="s">
        <v>93</v>
      </c>
      <c r="B57" s="58"/>
      <c r="C57" s="58"/>
      <c r="D57" s="58"/>
      <c r="E57" s="58"/>
      <c r="F57" s="58"/>
      <c r="G57" s="58"/>
      <c r="H57" s="58"/>
      <c r="I57" s="69"/>
      <c r="J57" s="69"/>
      <c r="L57" s="7"/>
    </row>
    <row r="58" spans="1:135" s="5" customFormat="1">
      <c r="A58" s="56" t="s">
        <v>94</v>
      </c>
      <c r="B58" s="58"/>
      <c r="C58" s="58"/>
      <c r="D58" s="58"/>
      <c r="E58" s="58"/>
      <c r="F58" s="96"/>
      <c r="G58" s="58"/>
      <c r="H58" s="58"/>
      <c r="I58" s="72" t="s">
        <v>153</v>
      </c>
      <c r="J58" s="73">
        <v>285000</v>
      </c>
      <c r="L58" s="7"/>
    </row>
    <row r="59" spans="1:135" s="5" customFormat="1">
      <c r="A59" s="95" t="s">
        <v>97</v>
      </c>
      <c r="B59" s="96"/>
      <c r="C59" s="96"/>
      <c r="D59" s="96"/>
      <c r="E59" s="96"/>
      <c r="F59" s="96"/>
      <c r="G59" s="96"/>
      <c r="H59" s="96"/>
      <c r="I59" s="94"/>
      <c r="J59" s="75">
        <f>SUM(J55+J58)</f>
        <v>395000</v>
      </c>
      <c r="L59" s="7"/>
    </row>
    <row r="60" spans="1:135" s="5" customFormat="1">
      <c r="A60" s="76"/>
      <c r="B60" s="77"/>
      <c r="C60" s="77"/>
      <c r="D60" s="77"/>
      <c r="E60" s="77"/>
      <c r="F60" s="77"/>
      <c r="G60" s="98"/>
      <c r="H60" s="77"/>
      <c r="I60" s="80"/>
      <c r="J60" s="80"/>
      <c r="L60" s="7"/>
    </row>
    <row r="61" spans="1:135" s="5" customFormat="1">
      <c r="A61" s="81" t="s">
        <v>98</v>
      </c>
      <c r="B61" s="61"/>
      <c r="C61" s="61"/>
      <c r="D61" s="61"/>
      <c r="E61" s="61"/>
      <c r="F61" s="61"/>
      <c r="G61" s="82"/>
      <c r="H61" s="61"/>
      <c r="I61" s="82"/>
      <c r="J61" s="83"/>
      <c r="L61" s="7"/>
    </row>
    <row r="62" spans="1:135" s="5" customFormat="1">
      <c r="A62" s="84" t="s">
        <v>12</v>
      </c>
      <c r="B62" s="64"/>
      <c r="C62" s="64"/>
      <c r="D62" s="64"/>
      <c r="E62" s="64"/>
      <c r="F62" s="64"/>
      <c r="G62" s="85"/>
      <c r="H62" s="64"/>
      <c r="I62" s="85"/>
      <c r="J62" s="86"/>
      <c r="L62" s="7"/>
    </row>
    <row r="63" spans="1:135" s="5" customFormat="1">
      <c r="A63" s="87" t="s">
        <v>11</v>
      </c>
      <c r="B63" s="58"/>
      <c r="C63" s="58"/>
      <c r="D63" s="58"/>
      <c r="E63" s="71"/>
      <c r="F63" s="58"/>
      <c r="G63" s="71"/>
      <c r="H63" s="58"/>
      <c r="I63" s="72"/>
      <c r="J63" s="73">
        <v>395000</v>
      </c>
      <c r="L63" s="7"/>
    </row>
    <row r="64" spans="1:135" s="5" customFormat="1">
      <c r="A64" s="56" t="s">
        <v>6</v>
      </c>
      <c r="B64" s="58"/>
      <c r="C64" s="58"/>
      <c r="D64" s="58"/>
      <c r="E64" s="58"/>
      <c r="F64" s="58"/>
      <c r="G64" s="99"/>
      <c r="H64" s="58"/>
      <c r="I64" s="75"/>
      <c r="J64" s="75">
        <f>J63</f>
        <v>395000</v>
      </c>
      <c r="L64" s="7"/>
    </row>
    <row r="65" spans="1:12" s="5" customFormat="1">
      <c r="A65" s="76"/>
      <c r="B65" s="77"/>
      <c r="C65" s="77"/>
      <c r="D65" s="77"/>
      <c r="E65" s="77"/>
      <c r="F65" s="77"/>
      <c r="G65" s="98"/>
      <c r="H65" s="77"/>
      <c r="I65" s="80"/>
      <c r="J65" s="80"/>
      <c r="L65" s="7"/>
    </row>
    <row r="66" spans="1:12">
      <c r="A66" s="53"/>
    </row>
    <row r="67" spans="1:12">
      <c r="E67" s="53" t="s">
        <v>7</v>
      </c>
      <c r="H67" s="53"/>
    </row>
    <row r="68" spans="1:12" s="10" customFormat="1">
      <c r="A68" s="52"/>
      <c r="B68" s="52"/>
      <c r="C68" s="52"/>
      <c r="D68" s="52"/>
      <c r="E68" s="52"/>
      <c r="F68" s="52"/>
      <c r="G68" s="52"/>
      <c r="H68" s="52"/>
      <c r="I68" s="91"/>
      <c r="J68" s="52"/>
      <c r="L68" s="12"/>
    </row>
    <row r="69" spans="1:12" s="10" customFormat="1">
      <c r="A69" s="52"/>
      <c r="B69" s="52" t="s">
        <v>170</v>
      </c>
      <c r="C69" s="52"/>
      <c r="D69" s="52"/>
      <c r="E69" s="53"/>
      <c r="F69" s="52"/>
      <c r="G69" s="52"/>
      <c r="H69" s="53"/>
      <c r="I69" s="52"/>
      <c r="J69" s="52"/>
      <c r="L69" s="12"/>
    </row>
    <row r="70" spans="1:12" s="10" customFormat="1">
      <c r="A70" s="52"/>
      <c r="B70" s="52" t="s">
        <v>145</v>
      </c>
      <c r="C70" s="52"/>
      <c r="D70" s="52"/>
      <c r="E70" s="52"/>
      <c r="F70" s="52"/>
      <c r="G70" s="52"/>
      <c r="H70" s="52"/>
      <c r="I70" s="52"/>
      <c r="J70" s="52"/>
      <c r="L70" s="12"/>
    </row>
    <row r="71" spans="1:12" s="10" customFormat="1">
      <c r="A71" s="52"/>
      <c r="B71" s="52"/>
      <c r="C71" s="52"/>
      <c r="D71" s="52"/>
      <c r="E71" s="52"/>
      <c r="F71" s="52"/>
      <c r="G71" s="52"/>
      <c r="H71" s="52"/>
      <c r="I71" s="52"/>
      <c r="J71" s="52"/>
      <c r="L71" s="12"/>
    </row>
    <row r="72" spans="1:12" s="10" customFormat="1">
      <c r="A72" s="56" t="s">
        <v>106</v>
      </c>
      <c r="B72" s="58"/>
      <c r="C72" s="58"/>
      <c r="D72" s="58"/>
      <c r="E72" s="58"/>
      <c r="F72" s="58"/>
      <c r="G72" s="58"/>
      <c r="H72" s="59"/>
      <c r="I72" s="68"/>
      <c r="J72" s="69"/>
      <c r="L72" s="12"/>
    </row>
    <row r="73" spans="1:12" s="10" customFormat="1">
      <c r="A73" s="101"/>
      <c r="B73" s="61"/>
      <c r="C73" s="61"/>
      <c r="D73" s="61"/>
      <c r="E73" s="61"/>
      <c r="F73" s="61"/>
      <c r="G73" s="61"/>
      <c r="H73" s="62"/>
      <c r="I73" s="68" t="s">
        <v>4</v>
      </c>
      <c r="J73" s="69"/>
      <c r="L73" s="12"/>
    </row>
    <row r="74" spans="1:12" s="10" customFormat="1">
      <c r="A74" s="102" t="s">
        <v>3</v>
      </c>
      <c r="B74" s="64"/>
      <c r="C74" s="64"/>
      <c r="D74" s="64"/>
      <c r="E74" s="64"/>
      <c r="F74" s="64"/>
      <c r="G74" s="103"/>
      <c r="H74" s="65"/>
      <c r="I74" s="68" t="s">
        <v>61</v>
      </c>
      <c r="J74" s="68" t="s">
        <v>5</v>
      </c>
      <c r="L74" s="12"/>
    </row>
    <row r="75" spans="1:12" s="10" customFormat="1">
      <c r="A75" s="56" t="s">
        <v>56</v>
      </c>
      <c r="B75" s="58"/>
      <c r="C75" s="58"/>
      <c r="D75" s="58"/>
      <c r="E75" s="58"/>
      <c r="F75" s="58"/>
      <c r="G75" s="67"/>
      <c r="H75" s="59"/>
      <c r="I75" s="68"/>
      <c r="J75" s="68"/>
      <c r="L75" s="12"/>
    </row>
    <row r="76" spans="1:12" s="10" customFormat="1">
      <c r="A76" s="56" t="s">
        <v>57</v>
      </c>
      <c r="B76" s="58"/>
      <c r="C76" s="58"/>
      <c r="D76" s="58"/>
      <c r="E76" s="58"/>
      <c r="F76" s="58"/>
      <c r="G76" s="67"/>
      <c r="H76" s="59"/>
      <c r="I76" s="94"/>
      <c r="J76" s="70"/>
      <c r="L76" s="12"/>
    </row>
    <row r="77" spans="1:12" s="10" customFormat="1">
      <c r="A77" s="104"/>
      <c r="B77" s="66" t="s">
        <v>33</v>
      </c>
      <c r="C77" s="58"/>
      <c r="D77" s="58"/>
      <c r="E77" s="59"/>
      <c r="F77" s="69"/>
      <c r="G77" s="68"/>
      <c r="H77" s="69"/>
      <c r="I77" s="94" t="s">
        <v>117</v>
      </c>
      <c r="J77" s="74">
        <v>6106.47</v>
      </c>
      <c r="L77" s="12"/>
    </row>
    <row r="78" spans="1:12" s="10" customFormat="1">
      <c r="A78" s="104"/>
      <c r="B78" s="66" t="s">
        <v>34</v>
      </c>
      <c r="C78" s="58"/>
      <c r="D78" s="58"/>
      <c r="E78" s="59"/>
      <c r="F78" s="69"/>
      <c r="G78" s="68"/>
      <c r="H78" s="69"/>
      <c r="I78" s="94" t="s">
        <v>62</v>
      </c>
      <c r="J78" s="74">
        <v>6250</v>
      </c>
      <c r="L78" s="12"/>
    </row>
    <row r="79" spans="1:12" s="10" customFormat="1">
      <c r="A79" s="104"/>
      <c r="B79" s="66" t="s">
        <v>35</v>
      </c>
      <c r="C79" s="58"/>
      <c r="D79" s="58"/>
      <c r="E79" s="59"/>
      <c r="F79" s="69"/>
      <c r="G79" s="68"/>
      <c r="H79" s="69"/>
      <c r="I79" s="94" t="s">
        <v>118</v>
      </c>
      <c r="J79" s="74">
        <v>43870</v>
      </c>
      <c r="L79" s="12"/>
    </row>
    <row r="80" spans="1:12" s="10" customFormat="1">
      <c r="A80" s="104"/>
      <c r="B80" s="66" t="s">
        <v>36</v>
      </c>
      <c r="C80" s="58"/>
      <c r="D80" s="58"/>
      <c r="E80" s="59"/>
      <c r="F80" s="69"/>
      <c r="G80" s="68"/>
      <c r="H80" s="69"/>
      <c r="I80" s="94" t="s">
        <v>119</v>
      </c>
      <c r="J80" s="74">
        <v>28650</v>
      </c>
      <c r="L80" s="12"/>
    </row>
    <row r="81" spans="1:12" s="10" customFormat="1">
      <c r="A81" s="104"/>
      <c r="B81" s="66" t="s">
        <v>37</v>
      </c>
      <c r="C81" s="58"/>
      <c r="D81" s="58"/>
      <c r="E81" s="59"/>
      <c r="F81" s="69"/>
      <c r="G81" s="68"/>
      <c r="H81" s="69"/>
      <c r="I81" s="94" t="s">
        <v>63</v>
      </c>
      <c r="J81" s="74">
        <v>450</v>
      </c>
      <c r="L81" s="12"/>
    </row>
    <row r="82" spans="1:12" s="10" customFormat="1">
      <c r="A82" s="104"/>
      <c r="B82" s="66" t="s">
        <v>38</v>
      </c>
      <c r="C82" s="58"/>
      <c r="D82" s="58"/>
      <c r="E82" s="59"/>
      <c r="F82" s="69"/>
      <c r="G82" s="68"/>
      <c r="H82" s="69"/>
      <c r="I82" s="94" t="s">
        <v>120</v>
      </c>
      <c r="J82" s="74">
        <v>6204.56</v>
      </c>
      <c r="L82" s="12"/>
    </row>
    <row r="83" spans="1:12" s="10" customFormat="1">
      <c r="A83" s="104"/>
      <c r="B83" s="66" t="s">
        <v>39</v>
      </c>
      <c r="C83" s="58"/>
      <c r="D83" s="58"/>
      <c r="E83" s="59"/>
      <c r="F83" s="69"/>
      <c r="G83" s="68"/>
      <c r="H83" s="69"/>
      <c r="I83" s="94" t="s">
        <v>121</v>
      </c>
      <c r="J83" s="74">
        <v>20005.36</v>
      </c>
      <c r="L83" s="12"/>
    </row>
    <row r="84" spans="1:12" s="10" customFormat="1">
      <c r="A84" s="104"/>
      <c r="B84" s="66" t="s">
        <v>40</v>
      </c>
      <c r="C84" s="58"/>
      <c r="D84" s="58"/>
      <c r="E84" s="59"/>
      <c r="F84" s="69"/>
      <c r="G84" s="68"/>
      <c r="H84" s="69"/>
      <c r="I84" s="94" t="s">
        <v>122</v>
      </c>
      <c r="J84" s="74">
        <v>15180.73</v>
      </c>
      <c r="L84" s="12"/>
    </row>
    <row r="85" spans="1:12" s="10" customFormat="1">
      <c r="A85" s="104"/>
      <c r="B85" s="66" t="s">
        <v>41</v>
      </c>
      <c r="C85" s="58"/>
      <c r="D85" s="58"/>
      <c r="E85" s="59"/>
      <c r="F85" s="69"/>
      <c r="G85" s="68"/>
      <c r="H85" s="69"/>
      <c r="I85" s="94" t="s">
        <v>123</v>
      </c>
      <c r="J85" s="74">
        <v>54301.46</v>
      </c>
      <c r="L85" s="12"/>
    </row>
    <row r="86" spans="1:12" s="10" customFormat="1">
      <c r="A86" s="104"/>
      <c r="B86" s="66" t="s">
        <v>42</v>
      </c>
      <c r="C86" s="58"/>
      <c r="D86" s="58"/>
      <c r="E86" s="59"/>
      <c r="F86" s="69"/>
      <c r="G86" s="68"/>
      <c r="H86" s="69"/>
      <c r="I86" s="94" t="s">
        <v>124</v>
      </c>
      <c r="J86" s="74">
        <v>24210</v>
      </c>
      <c r="L86" s="12"/>
    </row>
    <row r="87" spans="1:12" s="13" customFormat="1">
      <c r="A87" s="104"/>
      <c r="B87" s="66" t="s">
        <v>43</v>
      </c>
      <c r="C87" s="58"/>
      <c r="D87" s="58"/>
      <c r="E87" s="59"/>
      <c r="F87" s="69"/>
      <c r="G87" s="68"/>
      <c r="H87" s="69"/>
      <c r="I87" s="94" t="s">
        <v>125</v>
      </c>
      <c r="J87" s="74">
        <v>4282.3100000000004</v>
      </c>
      <c r="L87" s="11"/>
    </row>
    <row r="88" spans="1:12" s="13" customFormat="1">
      <c r="A88" s="104"/>
      <c r="B88" s="66" t="s">
        <v>44</v>
      </c>
      <c r="C88" s="58"/>
      <c r="D88" s="58"/>
      <c r="E88" s="59"/>
      <c r="F88" s="69"/>
      <c r="G88" s="68"/>
      <c r="H88" s="69"/>
      <c r="I88" s="94" t="s">
        <v>64</v>
      </c>
      <c r="J88" s="74">
        <v>65340</v>
      </c>
      <c r="L88" s="11"/>
    </row>
    <row r="89" spans="1:12" s="13" customFormat="1">
      <c r="A89" s="104"/>
      <c r="B89" s="66" t="s">
        <v>45</v>
      </c>
      <c r="C89" s="58"/>
      <c r="D89" s="58"/>
      <c r="E89" s="59"/>
      <c r="F89" s="69"/>
      <c r="G89" s="68"/>
      <c r="H89" s="69"/>
      <c r="I89" s="94" t="s">
        <v>126</v>
      </c>
      <c r="J89" s="74">
        <v>38138.5</v>
      </c>
      <c r="L89" s="11"/>
    </row>
    <row r="90" spans="1:12" s="13" customFormat="1">
      <c r="A90" s="104"/>
      <c r="B90" s="66" t="s">
        <v>46</v>
      </c>
      <c r="C90" s="58"/>
      <c r="D90" s="58"/>
      <c r="E90" s="59"/>
      <c r="F90" s="69"/>
      <c r="G90" s="68"/>
      <c r="H90" s="69"/>
      <c r="I90" s="94" t="s">
        <v>127</v>
      </c>
      <c r="J90" s="74">
        <v>24698.5</v>
      </c>
      <c r="L90" s="11"/>
    </row>
    <row r="91" spans="1:12" s="13" customFormat="1">
      <c r="A91" s="104"/>
      <c r="B91" s="66" t="s">
        <v>47</v>
      </c>
      <c r="C91" s="58"/>
      <c r="D91" s="58"/>
      <c r="E91" s="59"/>
      <c r="F91" s="69"/>
      <c r="G91" s="68"/>
      <c r="H91" s="69"/>
      <c r="I91" s="94" t="s">
        <v>128</v>
      </c>
      <c r="J91" s="74">
        <v>10203.6</v>
      </c>
      <c r="L91" s="11"/>
    </row>
    <row r="92" spans="1:12" s="13" customFormat="1">
      <c r="A92" s="104"/>
      <c r="B92" s="66" t="s">
        <v>48</v>
      </c>
      <c r="C92" s="58"/>
      <c r="D92" s="58"/>
      <c r="E92" s="59"/>
      <c r="F92" s="69"/>
      <c r="G92" s="68"/>
      <c r="H92" s="69"/>
      <c r="I92" s="94" t="s">
        <v>130</v>
      </c>
      <c r="J92" s="74">
        <v>99845.08</v>
      </c>
      <c r="L92" s="11"/>
    </row>
    <row r="93" spans="1:12" s="13" customFormat="1">
      <c r="A93" s="104"/>
      <c r="B93" s="66" t="s">
        <v>129</v>
      </c>
      <c r="C93" s="58"/>
      <c r="D93" s="58"/>
      <c r="E93" s="59"/>
      <c r="F93" s="69"/>
      <c r="G93" s="68"/>
      <c r="H93" s="69"/>
      <c r="I93" s="94" t="s">
        <v>131</v>
      </c>
      <c r="J93" s="74">
        <v>29981.75</v>
      </c>
      <c r="L93" s="11"/>
    </row>
    <row r="94" spans="1:12" s="13" customFormat="1">
      <c r="A94" s="104"/>
      <c r="B94" s="66" t="s">
        <v>49</v>
      </c>
      <c r="C94" s="58"/>
      <c r="D94" s="58"/>
      <c r="E94" s="59"/>
      <c r="F94" s="69"/>
      <c r="G94" s="68"/>
      <c r="H94" s="69"/>
      <c r="I94" s="94" t="s">
        <v>132</v>
      </c>
      <c r="J94" s="74">
        <v>41252.5</v>
      </c>
      <c r="L94" s="11"/>
    </row>
    <row r="95" spans="1:12" s="13" customFormat="1">
      <c r="A95" s="104"/>
      <c r="B95" s="66" t="s">
        <v>50</v>
      </c>
      <c r="C95" s="58"/>
      <c r="D95" s="58"/>
      <c r="E95" s="59"/>
      <c r="F95" s="69"/>
      <c r="G95" s="68"/>
      <c r="H95" s="69"/>
      <c r="I95" s="94" t="s">
        <v>133</v>
      </c>
      <c r="J95" s="74">
        <v>47272.5</v>
      </c>
      <c r="L95" s="11"/>
    </row>
    <row r="96" spans="1:12" s="13" customFormat="1">
      <c r="A96" s="104"/>
      <c r="B96" s="66" t="s">
        <v>51</v>
      </c>
      <c r="C96" s="58"/>
      <c r="D96" s="58"/>
      <c r="E96" s="59"/>
      <c r="F96" s="69"/>
      <c r="G96" s="68"/>
      <c r="H96" s="69"/>
      <c r="I96" s="94" t="s">
        <v>134</v>
      </c>
      <c r="J96" s="74">
        <v>70065.94</v>
      </c>
      <c r="L96" s="11"/>
    </row>
    <row r="97" spans="1:16" s="13" customFormat="1">
      <c r="A97" s="104"/>
      <c r="B97" s="66" t="s">
        <v>52</v>
      </c>
      <c r="C97" s="58"/>
      <c r="D97" s="58"/>
      <c r="E97" s="59"/>
      <c r="F97" s="69"/>
      <c r="G97" s="68"/>
      <c r="H97" s="69"/>
      <c r="I97" s="94" t="s">
        <v>135</v>
      </c>
      <c r="J97" s="74">
        <v>8955.73</v>
      </c>
      <c r="L97" s="11"/>
      <c r="M97" s="14"/>
      <c r="N97" s="14"/>
      <c r="P97" s="11"/>
    </row>
    <row r="98" spans="1:16" s="10" customFormat="1">
      <c r="A98" s="104"/>
      <c r="B98" s="66" t="s">
        <v>53</v>
      </c>
      <c r="C98" s="58"/>
      <c r="D98" s="58"/>
      <c r="E98" s="59"/>
      <c r="F98" s="69"/>
      <c r="G98" s="68"/>
      <c r="H98" s="69"/>
      <c r="I98" s="94" t="s">
        <v>65</v>
      </c>
      <c r="J98" s="74">
        <v>12180</v>
      </c>
      <c r="K98" s="15"/>
      <c r="L98" s="12"/>
      <c r="M98" s="40"/>
      <c r="N98" s="40"/>
      <c r="P98" s="12"/>
    </row>
    <row r="99" spans="1:16" s="10" customFormat="1">
      <c r="A99" s="104"/>
      <c r="B99" s="66" t="s">
        <v>54</v>
      </c>
      <c r="C99" s="58"/>
      <c r="D99" s="58"/>
      <c r="E99" s="59"/>
      <c r="F99" s="69"/>
      <c r="G99" s="68"/>
      <c r="H99" s="69"/>
      <c r="I99" s="94"/>
      <c r="J99" s="74">
        <v>25000</v>
      </c>
      <c r="L99" s="11"/>
    </row>
    <row r="100" spans="1:16" s="13" customFormat="1">
      <c r="A100" s="104"/>
      <c r="B100" s="66" t="s">
        <v>55</v>
      </c>
      <c r="C100" s="58"/>
      <c r="D100" s="58"/>
      <c r="E100" s="59"/>
      <c r="F100" s="69"/>
      <c r="G100" s="68"/>
      <c r="H100" s="69"/>
      <c r="I100" s="94"/>
      <c r="J100" s="74">
        <v>115000</v>
      </c>
      <c r="L100" s="11"/>
    </row>
    <row r="101" spans="1:16" s="13" customFormat="1">
      <c r="A101" s="104"/>
      <c r="B101" s="66" t="s">
        <v>78</v>
      </c>
      <c r="C101" s="58"/>
      <c r="D101" s="58"/>
      <c r="E101" s="59"/>
      <c r="F101" s="69"/>
      <c r="G101" s="68"/>
      <c r="H101" s="69"/>
      <c r="I101" s="94" t="s">
        <v>66</v>
      </c>
      <c r="J101" s="74">
        <v>15000</v>
      </c>
      <c r="L101" s="11"/>
    </row>
    <row r="102" spans="1:16" s="13" customFormat="1">
      <c r="A102" s="69"/>
      <c r="B102" s="66" t="s">
        <v>79</v>
      </c>
      <c r="C102" s="58"/>
      <c r="D102" s="58"/>
      <c r="E102" s="59"/>
      <c r="F102" s="69"/>
      <c r="G102" s="68"/>
      <c r="H102" s="69"/>
      <c r="I102" s="68"/>
      <c r="J102" s="74">
        <v>28750</v>
      </c>
      <c r="L102" s="11"/>
    </row>
    <row r="103" spans="1:16" s="13" customFormat="1">
      <c r="A103" s="104" t="s">
        <v>6</v>
      </c>
      <c r="B103" s="66"/>
      <c r="C103" s="58"/>
      <c r="D103" s="58"/>
      <c r="E103" s="58"/>
      <c r="F103" s="58"/>
      <c r="G103" s="89"/>
      <c r="H103" s="58"/>
      <c r="I103" s="105"/>
      <c r="J103" s="75">
        <f>SUM(J77:J102)</f>
        <v>841194.99</v>
      </c>
      <c r="L103" s="11"/>
    </row>
    <row r="104" spans="1:16" s="13" customFormat="1">
      <c r="A104" s="106"/>
      <c r="B104" s="61"/>
      <c r="C104" s="61"/>
      <c r="D104" s="61"/>
      <c r="E104" s="61"/>
      <c r="F104" s="61"/>
      <c r="G104" s="82"/>
      <c r="H104" s="61"/>
      <c r="I104" s="82"/>
      <c r="J104" s="82"/>
      <c r="L104" s="11"/>
    </row>
    <row r="105" spans="1:16" s="13" customFormat="1">
      <c r="A105" s="81" t="s">
        <v>107</v>
      </c>
      <c r="B105" s="61"/>
      <c r="C105" s="61"/>
      <c r="D105" s="61"/>
      <c r="E105" s="61"/>
      <c r="F105" s="61"/>
      <c r="G105" s="82"/>
      <c r="H105" s="61"/>
      <c r="I105" s="82"/>
      <c r="J105" s="83"/>
      <c r="L105" s="11"/>
    </row>
    <row r="106" spans="1:16" s="10" customFormat="1">
      <c r="A106" s="84"/>
      <c r="B106" s="64"/>
      <c r="C106" s="64"/>
      <c r="D106" s="64"/>
      <c r="E106" s="64"/>
      <c r="F106" s="64"/>
      <c r="G106" s="85"/>
      <c r="H106" s="64"/>
      <c r="I106" s="85"/>
      <c r="J106" s="86"/>
      <c r="L106" s="12"/>
    </row>
    <row r="107" spans="1:16" s="10" customFormat="1">
      <c r="A107" s="87" t="s">
        <v>82</v>
      </c>
      <c r="B107" s="58"/>
      <c r="C107" s="58"/>
      <c r="D107" s="58"/>
      <c r="E107" s="71"/>
      <c r="F107" s="58"/>
      <c r="G107" s="71"/>
      <c r="H107" s="59"/>
      <c r="I107" s="75"/>
      <c r="J107" s="73">
        <v>408700</v>
      </c>
      <c r="L107" s="12"/>
    </row>
    <row r="108" spans="1:16" s="10" customFormat="1">
      <c r="A108" s="87" t="s">
        <v>83</v>
      </c>
      <c r="B108" s="58"/>
      <c r="C108" s="58"/>
      <c r="D108" s="58"/>
      <c r="E108" s="71"/>
      <c r="F108" s="58"/>
      <c r="G108" s="71"/>
      <c r="H108" s="59"/>
      <c r="I108" s="75"/>
      <c r="J108" s="73">
        <v>432494.99</v>
      </c>
      <c r="L108" s="12"/>
    </row>
    <row r="109" spans="1:16">
      <c r="A109" s="88" t="s">
        <v>6</v>
      </c>
      <c r="B109" s="66"/>
      <c r="C109" s="58"/>
      <c r="D109" s="58"/>
      <c r="E109" s="58"/>
      <c r="F109" s="58"/>
      <c r="G109" s="89"/>
      <c r="H109" s="59"/>
      <c r="I109" s="75"/>
      <c r="J109" s="75">
        <f>J107+J108</f>
        <v>841194.99</v>
      </c>
    </row>
    <row r="110" spans="1:16">
      <c r="A110" s="90"/>
      <c r="B110" s="77"/>
      <c r="C110" s="77"/>
      <c r="D110" s="77"/>
      <c r="E110" s="77"/>
      <c r="F110" s="77"/>
      <c r="G110" s="107"/>
      <c r="I110" s="107"/>
      <c r="J110" s="107"/>
    </row>
    <row r="111" spans="1:16" s="10" customFormat="1">
      <c r="A111" s="52"/>
      <c r="B111" s="52"/>
      <c r="C111" s="52"/>
      <c r="D111" s="52"/>
      <c r="E111" s="53" t="s">
        <v>8</v>
      </c>
      <c r="F111" s="52"/>
      <c r="G111" s="52"/>
      <c r="H111" s="52"/>
      <c r="I111" s="91"/>
      <c r="J111" s="52"/>
      <c r="L111" s="12"/>
    </row>
    <row r="112" spans="1:16" s="10" customFormat="1">
      <c r="A112" s="52"/>
      <c r="B112" s="52"/>
      <c r="C112" s="52"/>
      <c r="D112" s="52"/>
      <c r="E112" s="53"/>
      <c r="F112" s="52"/>
      <c r="G112" s="52"/>
      <c r="H112" s="52"/>
      <c r="I112" s="91"/>
      <c r="J112" s="52"/>
      <c r="L112" s="12"/>
    </row>
    <row r="113" spans="1:15" s="10" customFormat="1">
      <c r="A113" s="52"/>
      <c r="B113" s="52" t="s">
        <v>171</v>
      </c>
      <c r="C113" s="52"/>
      <c r="D113" s="52"/>
      <c r="E113" s="53"/>
      <c r="F113" s="52"/>
      <c r="G113" s="52"/>
      <c r="H113" s="52"/>
      <c r="I113" s="91"/>
      <c r="J113" s="52"/>
      <c r="L113" s="12"/>
    </row>
    <row r="114" spans="1:15" s="10" customFormat="1">
      <c r="A114" s="52"/>
      <c r="B114" s="52" t="s">
        <v>146</v>
      </c>
      <c r="C114" s="52"/>
      <c r="D114" s="52"/>
      <c r="E114" s="52"/>
      <c r="F114" s="52"/>
      <c r="G114" s="52"/>
      <c r="H114" s="52"/>
      <c r="I114" s="91"/>
      <c r="J114" s="52"/>
      <c r="L114" s="12"/>
    </row>
    <row r="115" spans="1:15" s="10" customFormat="1">
      <c r="A115" s="53" t="s">
        <v>16</v>
      </c>
      <c r="B115" s="52"/>
      <c r="C115" s="52"/>
      <c r="D115" s="52"/>
      <c r="E115" s="52"/>
      <c r="F115" s="52"/>
      <c r="G115" s="52"/>
      <c r="H115" s="52"/>
      <c r="I115" s="91"/>
      <c r="J115" s="52"/>
      <c r="L115" s="12"/>
      <c r="M115" s="15"/>
    </row>
    <row r="116" spans="1:15" s="10" customFormat="1">
      <c r="A116" s="53"/>
      <c r="B116" s="53"/>
      <c r="C116" s="53"/>
      <c r="D116" s="53"/>
      <c r="E116" s="52"/>
      <c r="F116" s="52"/>
      <c r="G116" s="108"/>
      <c r="H116" s="52"/>
      <c r="I116" s="108"/>
      <c r="J116" s="52"/>
      <c r="L116" s="12"/>
      <c r="M116" s="15"/>
    </row>
    <row r="117" spans="1:15" s="13" customFormat="1">
      <c r="A117" s="53" t="s">
        <v>3</v>
      </c>
      <c r="B117" s="52"/>
      <c r="C117" s="52"/>
      <c r="D117" s="52"/>
      <c r="E117" s="52"/>
      <c r="F117" s="52"/>
      <c r="G117" s="108"/>
      <c r="H117" s="52"/>
      <c r="I117" s="108" t="s">
        <v>4</v>
      </c>
      <c r="J117" s="52"/>
      <c r="L117" s="16"/>
    </row>
    <row r="118" spans="1:15" s="10" customFormat="1">
      <c r="A118" s="66"/>
      <c r="B118" s="58"/>
      <c r="C118" s="58"/>
      <c r="D118" s="58"/>
      <c r="E118" s="58"/>
      <c r="F118" s="58"/>
      <c r="G118" s="67"/>
      <c r="H118" s="59"/>
      <c r="I118" s="68" t="s">
        <v>61</v>
      </c>
      <c r="J118" s="68" t="s">
        <v>5</v>
      </c>
      <c r="L118" s="12"/>
    </row>
    <row r="119" spans="1:15" s="13" customFormat="1">
      <c r="A119" s="60" t="s">
        <v>17</v>
      </c>
      <c r="B119" s="61"/>
      <c r="C119" s="61"/>
      <c r="D119" s="61"/>
      <c r="E119" s="61"/>
      <c r="F119" s="61"/>
      <c r="G119" s="109"/>
      <c r="H119" s="62"/>
      <c r="I119" s="72"/>
      <c r="J119" s="73"/>
      <c r="L119" s="11"/>
    </row>
    <row r="120" spans="1:15" s="10" customFormat="1">
      <c r="A120" s="63" t="s">
        <v>18</v>
      </c>
      <c r="B120" s="64"/>
      <c r="C120" s="64"/>
      <c r="D120" s="64"/>
      <c r="E120" s="64"/>
      <c r="F120" s="64"/>
      <c r="G120" s="110"/>
      <c r="H120" s="65"/>
      <c r="I120" s="72" t="s">
        <v>154</v>
      </c>
      <c r="J120" s="73">
        <v>360499.98</v>
      </c>
      <c r="L120" s="12"/>
    </row>
    <row r="121" spans="1:15" s="10" customFormat="1">
      <c r="A121" s="60" t="s">
        <v>19</v>
      </c>
      <c r="B121" s="61"/>
      <c r="C121" s="61"/>
      <c r="D121" s="61"/>
      <c r="E121" s="61"/>
      <c r="F121" s="61"/>
      <c r="G121" s="109"/>
      <c r="H121" s="62"/>
      <c r="I121" s="72"/>
      <c r="J121" s="73"/>
      <c r="L121" s="12"/>
    </row>
    <row r="122" spans="1:15" s="10" customFormat="1">
      <c r="A122" s="63" t="s">
        <v>20</v>
      </c>
      <c r="B122" s="64"/>
      <c r="C122" s="64"/>
      <c r="D122" s="64"/>
      <c r="E122" s="64"/>
      <c r="F122" s="64"/>
      <c r="G122" s="110"/>
      <c r="H122" s="65"/>
      <c r="I122" s="72" t="s">
        <v>136</v>
      </c>
      <c r="J122" s="73">
        <v>148330</v>
      </c>
      <c r="L122" s="12"/>
    </row>
    <row r="123" spans="1:15" s="10" customFormat="1">
      <c r="A123" s="66" t="s">
        <v>81</v>
      </c>
      <c r="B123" s="58"/>
      <c r="C123" s="58"/>
      <c r="D123" s="58"/>
      <c r="E123" s="58"/>
      <c r="F123" s="58"/>
      <c r="G123" s="71"/>
      <c r="H123" s="59"/>
      <c r="I123" s="72" t="s">
        <v>91</v>
      </c>
      <c r="J123" s="73">
        <v>15000</v>
      </c>
      <c r="L123" s="12"/>
    </row>
    <row r="124" spans="1:15" s="10" customFormat="1">
      <c r="A124" s="66" t="s">
        <v>75</v>
      </c>
      <c r="B124" s="58"/>
      <c r="C124" s="58"/>
      <c r="D124" s="58"/>
      <c r="E124" s="58"/>
      <c r="F124" s="58"/>
      <c r="G124" s="71"/>
      <c r="H124" s="59"/>
      <c r="I124" s="72" t="s">
        <v>66</v>
      </c>
      <c r="J124" s="73">
        <v>8750</v>
      </c>
      <c r="K124" s="47"/>
      <c r="L124" s="12"/>
    </row>
    <row r="125" spans="1:15" s="13" customFormat="1">
      <c r="A125" s="66" t="s">
        <v>76</v>
      </c>
      <c r="B125" s="58"/>
      <c r="C125" s="58"/>
      <c r="D125" s="58"/>
      <c r="E125" s="58"/>
      <c r="F125" s="58"/>
      <c r="G125" s="71"/>
      <c r="H125" s="59"/>
      <c r="I125" s="72" t="s">
        <v>66</v>
      </c>
      <c r="J125" s="73">
        <v>84400</v>
      </c>
      <c r="K125" s="29"/>
      <c r="L125" s="11"/>
    </row>
    <row r="126" spans="1:15" s="13" customFormat="1">
      <c r="A126" s="66" t="s">
        <v>139</v>
      </c>
      <c r="B126" s="58"/>
      <c r="C126" s="58"/>
      <c r="D126" s="58"/>
      <c r="E126" s="58"/>
      <c r="F126" s="58"/>
      <c r="G126" s="71"/>
      <c r="H126" s="59"/>
      <c r="I126" s="72" t="s">
        <v>137</v>
      </c>
      <c r="J126" s="73">
        <v>19300</v>
      </c>
      <c r="K126" s="30"/>
      <c r="L126" s="11"/>
      <c r="O126" s="30"/>
    </row>
    <row r="127" spans="1:15" s="13" customFormat="1">
      <c r="A127" s="66" t="s">
        <v>140</v>
      </c>
      <c r="B127" s="58"/>
      <c r="C127" s="58"/>
      <c r="D127" s="58"/>
      <c r="E127" s="58"/>
      <c r="F127" s="58"/>
      <c r="G127" s="67"/>
      <c r="H127" s="59"/>
      <c r="I127" s="94" t="s">
        <v>138</v>
      </c>
      <c r="J127" s="74">
        <v>76260</v>
      </c>
      <c r="K127" s="30"/>
      <c r="L127" s="11"/>
    </row>
    <row r="128" spans="1:15" s="13" customFormat="1">
      <c r="A128" s="66" t="s">
        <v>147</v>
      </c>
      <c r="B128" s="58"/>
      <c r="C128" s="58"/>
      <c r="D128" s="58"/>
      <c r="E128" s="58"/>
      <c r="F128" s="58"/>
      <c r="G128" s="67"/>
      <c r="H128" s="59"/>
      <c r="I128" s="94" t="s">
        <v>66</v>
      </c>
      <c r="J128" s="74">
        <v>70000</v>
      </c>
      <c r="K128" s="30"/>
      <c r="L128" s="11"/>
    </row>
    <row r="129" spans="1:12" s="13" customFormat="1">
      <c r="A129" s="56" t="s">
        <v>6</v>
      </c>
      <c r="B129" s="58"/>
      <c r="C129" s="58"/>
      <c r="D129" s="58"/>
      <c r="E129" s="58"/>
      <c r="F129" s="58"/>
      <c r="G129" s="71"/>
      <c r="H129" s="59"/>
      <c r="I129" s="75"/>
      <c r="J129" s="111">
        <f>SUM(J120:J128)</f>
        <v>782539.98</v>
      </c>
      <c r="K129" s="30"/>
      <c r="L129" s="11"/>
    </row>
    <row r="130" spans="1:12" s="13" customFormat="1">
      <c r="A130" s="101"/>
      <c r="B130" s="61"/>
      <c r="C130" s="61"/>
      <c r="D130" s="61"/>
      <c r="E130" s="61"/>
      <c r="F130" s="61"/>
      <c r="G130" s="109"/>
      <c r="H130" s="61"/>
      <c r="I130" s="82"/>
      <c r="J130" s="112"/>
      <c r="K130" s="30"/>
      <c r="L130" s="11"/>
    </row>
    <row r="131" spans="1:12" s="13" customFormat="1">
      <c r="A131" s="81" t="s">
        <v>21</v>
      </c>
      <c r="B131" s="61"/>
      <c r="C131" s="61"/>
      <c r="D131" s="61"/>
      <c r="E131" s="61"/>
      <c r="F131" s="61"/>
      <c r="G131" s="82"/>
      <c r="H131" s="61"/>
      <c r="I131" s="82"/>
      <c r="J131" s="83"/>
      <c r="K131" s="30"/>
      <c r="L131" s="11"/>
    </row>
    <row r="132" spans="1:12" s="10" customFormat="1">
      <c r="A132" s="84" t="s">
        <v>13</v>
      </c>
      <c r="B132" s="64"/>
      <c r="C132" s="64"/>
      <c r="D132" s="64"/>
      <c r="E132" s="64"/>
      <c r="F132" s="64"/>
      <c r="G132" s="85"/>
      <c r="H132" s="64"/>
      <c r="I132" s="85"/>
      <c r="J132" s="86"/>
      <c r="L132" s="12"/>
    </row>
    <row r="133" spans="1:12" s="10" customFormat="1">
      <c r="A133" s="87" t="s">
        <v>11</v>
      </c>
      <c r="B133" s="58"/>
      <c r="C133" s="58"/>
      <c r="D133" s="58"/>
      <c r="E133" s="71"/>
      <c r="F133" s="58"/>
      <c r="G133" s="89"/>
      <c r="H133" s="59"/>
      <c r="I133" s="75"/>
      <c r="J133" s="73">
        <v>706279.98</v>
      </c>
      <c r="L133" s="12"/>
    </row>
    <row r="134" spans="1:12" s="10" customFormat="1">
      <c r="A134" s="87" t="s">
        <v>110</v>
      </c>
      <c r="B134" s="58"/>
      <c r="C134" s="58"/>
      <c r="D134" s="58"/>
      <c r="E134" s="71"/>
      <c r="F134" s="58"/>
      <c r="G134" s="89"/>
      <c r="H134" s="59"/>
      <c r="I134" s="75"/>
      <c r="J134" s="73">
        <v>76260</v>
      </c>
      <c r="L134" s="12"/>
    </row>
    <row r="135" spans="1:12" s="31" customFormat="1">
      <c r="A135" s="88" t="s">
        <v>6</v>
      </c>
      <c r="B135" s="66"/>
      <c r="C135" s="58"/>
      <c r="D135" s="58"/>
      <c r="E135" s="89"/>
      <c r="F135" s="58"/>
      <c r="G135" s="89"/>
      <c r="H135" s="59"/>
      <c r="I135" s="75"/>
      <c r="J135" s="75">
        <f>J133+J134</f>
        <v>782539.98</v>
      </c>
      <c r="L135" s="26"/>
    </row>
    <row r="136" spans="1:12">
      <c r="A136" s="90"/>
      <c r="B136" s="77"/>
      <c r="C136" s="77"/>
      <c r="D136" s="77"/>
      <c r="E136" s="80"/>
      <c r="F136" s="77"/>
      <c r="G136" s="80"/>
      <c r="H136" s="77"/>
      <c r="I136" s="80"/>
      <c r="J136" s="80"/>
    </row>
    <row r="137" spans="1:12">
      <c r="E137" s="53" t="s">
        <v>178</v>
      </c>
    </row>
    <row r="138" spans="1:12" s="10" customFormat="1">
      <c r="A138" s="52"/>
      <c r="B138" s="52"/>
      <c r="C138" s="52"/>
      <c r="D138" s="52"/>
      <c r="E138" s="52"/>
      <c r="F138" s="52"/>
      <c r="G138" s="52"/>
      <c r="H138" s="52"/>
      <c r="I138" s="91"/>
      <c r="J138" s="52"/>
      <c r="K138" s="41"/>
      <c r="L138" s="12"/>
    </row>
    <row r="139" spans="1:12" s="10" customFormat="1">
      <c r="A139" s="52"/>
      <c r="B139" s="52" t="s">
        <v>172</v>
      </c>
      <c r="C139" s="52"/>
      <c r="D139" s="52"/>
      <c r="E139" s="53"/>
      <c r="F139" s="52"/>
      <c r="G139" s="52"/>
      <c r="H139" s="52"/>
      <c r="I139" s="52"/>
      <c r="J139" s="52"/>
      <c r="K139" s="42"/>
      <c r="L139" s="12"/>
    </row>
    <row r="140" spans="1:12" s="10" customFormat="1">
      <c r="A140" s="52"/>
      <c r="B140" s="52" t="s">
        <v>148</v>
      </c>
      <c r="C140" s="52"/>
      <c r="D140" s="52"/>
      <c r="E140" s="52"/>
      <c r="F140" s="52"/>
      <c r="G140" s="78"/>
      <c r="H140" s="77"/>
      <c r="I140" s="79"/>
      <c r="J140" s="78"/>
      <c r="K140" s="43"/>
      <c r="L140" s="12"/>
    </row>
    <row r="141" spans="1:12" s="10" customFormat="1">
      <c r="A141" s="56" t="s">
        <v>22</v>
      </c>
      <c r="B141" s="58"/>
      <c r="C141" s="58"/>
      <c r="D141" s="58"/>
      <c r="E141" s="58"/>
      <c r="F141" s="58"/>
      <c r="G141" s="71"/>
      <c r="H141" s="58"/>
      <c r="I141" s="113" t="s">
        <v>15</v>
      </c>
      <c r="J141" s="114"/>
      <c r="K141" s="43"/>
      <c r="L141" s="12"/>
    </row>
    <row r="142" spans="1:12" s="10" customFormat="1">
      <c r="A142" s="56"/>
      <c r="B142" s="57"/>
      <c r="C142" s="57"/>
      <c r="D142" s="57"/>
      <c r="E142" s="58"/>
      <c r="F142" s="57"/>
      <c r="G142" s="71"/>
      <c r="H142" s="58"/>
      <c r="I142" s="115" t="s">
        <v>61</v>
      </c>
      <c r="J142" s="115" t="s">
        <v>10</v>
      </c>
      <c r="K142" s="44"/>
      <c r="L142" s="12"/>
    </row>
    <row r="143" spans="1:12" s="10" customFormat="1">
      <c r="A143" s="95" t="s">
        <v>3</v>
      </c>
      <c r="B143" s="116"/>
      <c r="C143" s="117"/>
      <c r="D143" s="117"/>
      <c r="E143" s="117"/>
      <c r="F143" s="118"/>
      <c r="G143" s="116"/>
      <c r="H143" s="116"/>
      <c r="I143" s="113" t="s">
        <v>14</v>
      </c>
      <c r="J143" s="113"/>
      <c r="K143" s="44"/>
      <c r="L143" s="12"/>
    </row>
    <row r="144" spans="1:12" s="13" customFormat="1">
      <c r="A144" s="87"/>
      <c r="B144" s="117"/>
      <c r="C144" s="117"/>
      <c r="D144" s="117"/>
      <c r="E144" s="117"/>
      <c r="F144" s="119"/>
      <c r="G144" s="118"/>
      <c r="H144" s="117"/>
      <c r="I144" s="113"/>
      <c r="J144" s="115"/>
      <c r="K144" s="33"/>
      <c r="L144" s="11"/>
    </row>
    <row r="145" spans="1:12" s="13" customFormat="1">
      <c r="A145" s="87" t="s">
        <v>70</v>
      </c>
      <c r="B145" s="117"/>
      <c r="C145" s="117"/>
      <c r="D145" s="117"/>
      <c r="E145" s="117"/>
      <c r="F145" s="119"/>
      <c r="G145" s="119"/>
      <c r="H145" s="117"/>
      <c r="I145" s="120" t="s">
        <v>68</v>
      </c>
      <c r="J145" s="121">
        <v>8250</v>
      </c>
      <c r="K145" s="33"/>
      <c r="L145" s="11"/>
    </row>
    <row r="146" spans="1:12" s="13" customFormat="1">
      <c r="A146" s="87" t="s">
        <v>67</v>
      </c>
      <c r="B146" s="117"/>
      <c r="C146" s="117"/>
      <c r="D146" s="117"/>
      <c r="E146" s="117"/>
      <c r="F146" s="119"/>
      <c r="G146" s="122"/>
      <c r="H146" s="123"/>
      <c r="I146" s="120" t="s">
        <v>69</v>
      </c>
      <c r="J146" s="121">
        <v>36750</v>
      </c>
      <c r="K146" s="34"/>
      <c r="L146" s="11"/>
    </row>
    <row r="147" spans="1:12" s="13" customFormat="1">
      <c r="A147" s="56" t="s">
        <v>6</v>
      </c>
      <c r="B147" s="58"/>
      <c r="C147" s="58"/>
      <c r="D147" s="58"/>
      <c r="E147" s="116"/>
      <c r="F147" s="116"/>
      <c r="G147" s="124"/>
      <c r="H147" s="116"/>
      <c r="I147" s="111"/>
      <c r="J147" s="97">
        <f>SUM(J145:J146)</f>
        <v>45000</v>
      </c>
      <c r="L147" s="11"/>
    </row>
    <row r="148" spans="1:12" s="10" customFormat="1">
      <c r="A148" s="53"/>
      <c r="B148" s="52"/>
      <c r="C148" s="52"/>
      <c r="D148" s="52"/>
      <c r="E148" s="90"/>
      <c r="F148" s="90"/>
      <c r="G148" s="125"/>
      <c r="H148" s="90"/>
      <c r="I148" s="125"/>
      <c r="J148" s="126"/>
      <c r="L148" s="12"/>
    </row>
    <row r="149" spans="1:12" s="10" customFormat="1">
      <c r="A149" s="66" t="s">
        <v>99</v>
      </c>
      <c r="B149" s="58"/>
      <c r="C149" s="58"/>
      <c r="D149" s="58"/>
      <c r="E149" s="58"/>
      <c r="F149" s="58"/>
      <c r="G149" s="89"/>
      <c r="H149" s="57"/>
      <c r="I149" s="89"/>
      <c r="J149" s="127"/>
      <c r="L149" s="12"/>
    </row>
    <row r="150" spans="1:12" s="10" customFormat="1">
      <c r="A150" s="69" t="s">
        <v>155</v>
      </c>
      <c r="B150" s="56"/>
      <c r="C150" s="57"/>
      <c r="D150" s="57"/>
      <c r="E150" s="57"/>
      <c r="F150" s="57"/>
      <c r="G150" s="89"/>
      <c r="H150" s="57"/>
      <c r="I150" s="105"/>
      <c r="J150" s="73">
        <v>45000</v>
      </c>
      <c r="L150" s="12"/>
    </row>
    <row r="151" spans="1:12" s="10" customFormat="1">
      <c r="A151" s="104" t="s">
        <v>6</v>
      </c>
      <c r="B151" s="56"/>
      <c r="C151" s="57"/>
      <c r="D151" s="57"/>
      <c r="E151" s="57"/>
      <c r="F151" s="57"/>
      <c r="G151" s="89"/>
      <c r="H151" s="57"/>
      <c r="I151" s="105"/>
      <c r="J151" s="75">
        <f>J150</f>
        <v>45000</v>
      </c>
      <c r="L151" s="12"/>
    </row>
    <row r="152" spans="1:12" s="10" customFormat="1">
      <c r="A152" s="52"/>
      <c r="B152" s="52"/>
      <c r="C152" s="52"/>
      <c r="D152" s="52"/>
      <c r="E152" s="53"/>
      <c r="F152" s="52"/>
      <c r="G152" s="52"/>
      <c r="H152" s="52"/>
      <c r="I152" s="91"/>
      <c r="J152" s="52"/>
      <c r="K152" s="44"/>
      <c r="L152" s="12"/>
    </row>
    <row r="153" spans="1:12" s="13" customFormat="1">
      <c r="A153" s="56" t="s">
        <v>73</v>
      </c>
      <c r="B153" s="58"/>
      <c r="C153" s="58"/>
      <c r="D153" s="58"/>
      <c r="E153" s="57"/>
      <c r="F153" s="58"/>
      <c r="G153" s="58"/>
      <c r="H153" s="58"/>
      <c r="I153" s="97" t="s">
        <v>23</v>
      </c>
      <c r="J153" s="69"/>
      <c r="K153" s="32"/>
      <c r="L153" s="11"/>
    </row>
    <row r="154" spans="1:12" s="13" customFormat="1">
      <c r="A154" s="66"/>
      <c r="B154" s="58"/>
      <c r="C154" s="58"/>
      <c r="D154" s="58"/>
      <c r="E154" s="57"/>
      <c r="F154" s="58"/>
      <c r="G154" s="58"/>
      <c r="H154" s="58"/>
      <c r="I154" s="128" t="s">
        <v>61</v>
      </c>
      <c r="J154" s="68" t="s">
        <v>10</v>
      </c>
      <c r="K154" s="33"/>
      <c r="L154" s="11"/>
    </row>
    <row r="155" spans="1:12" s="13" customFormat="1">
      <c r="A155" s="56" t="s">
        <v>24</v>
      </c>
      <c r="B155" s="58"/>
      <c r="C155" s="58"/>
      <c r="D155" s="58"/>
      <c r="E155" s="57"/>
      <c r="F155" s="58"/>
      <c r="G155" s="58"/>
      <c r="H155" s="58"/>
      <c r="I155" s="73"/>
      <c r="J155" s="69"/>
      <c r="K155" s="33"/>
      <c r="L155" s="11"/>
    </row>
    <row r="156" spans="1:12" s="13" customFormat="1">
      <c r="A156" s="66" t="s">
        <v>74</v>
      </c>
      <c r="B156" s="58"/>
      <c r="C156" s="58"/>
      <c r="D156" s="58"/>
      <c r="E156" s="57"/>
      <c r="F156" s="58"/>
      <c r="G156" s="58"/>
      <c r="H156" s="58"/>
      <c r="I156" s="72"/>
      <c r="J156" s="73">
        <v>100000</v>
      </c>
      <c r="K156" s="34"/>
      <c r="L156" s="11"/>
    </row>
    <row r="157" spans="1:12" s="13" customFormat="1">
      <c r="A157" s="56" t="s">
        <v>6</v>
      </c>
      <c r="B157" s="58"/>
      <c r="C157" s="58"/>
      <c r="D157" s="58"/>
      <c r="E157" s="116"/>
      <c r="F157" s="116"/>
      <c r="G157" s="124"/>
      <c r="H157" s="116"/>
      <c r="I157" s="111"/>
      <c r="J157" s="75">
        <v>100000</v>
      </c>
      <c r="K157" s="29"/>
      <c r="L157" s="11"/>
    </row>
    <row r="158" spans="1:12" s="13" customFormat="1">
      <c r="A158" s="57"/>
      <c r="B158" s="58"/>
      <c r="C158" s="58"/>
      <c r="D158" s="58"/>
      <c r="E158" s="116"/>
      <c r="F158" s="116"/>
      <c r="G158" s="124"/>
      <c r="H158" s="116"/>
      <c r="I158" s="124"/>
      <c r="J158" s="129"/>
      <c r="L158" s="11"/>
    </row>
    <row r="159" spans="1:12" s="13" customFormat="1">
      <c r="A159" s="66" t="s">
        <v>100</v>
      </c>
      <c r="B159" s="58"/>
      <c r="C159" s="58"/>
      <c r="D159" s="58"/>
      <c r="E159" s="58"/>
      <c r="F159" s="58"/>
      <c r="G159" s="89"/>
      <c r="H159" s="57"/>
      <c r="I159" s="89"/>
      <c r="J159" s="127"/>
      <c r="K159" s="35"/>
      <c r="L159" s="11"/>
    </row>
    <row r="160" spans="1:12" s="13" customFormat="1">
      <c r="A160" s="66" t="s">
        <v>155</v>
      </c>
      <c r="B160" s="57"/>
      <c r="C160" s="57"/>
      <c r="D160" s="57"/>
      <c r="E160" s="57"/>
      <c r="F160" s="57"/>
      <c r="G160" s="89"/>
      <c r="H160" s="57"/>
      <c r="I160" s="75"/>
      <c r="J160" s="73">
        <v>100000</v>
      </c>
      <c r="K160" s="11"/>
      <c r="L160" s="11"/>
    </row>
    <row r="161" spans="1:12" s="10" customFormat="1">
      <c r="A161" s="56" t="s">
        <v>6</v>
      </c>
      <c r="B161" s="57"/>
      <c r="C161" s="57"/>
      <c r="D161" s="57"/>
      <c r="E161" s="57"/>
      <c r="F161" s="57"/>
      <c r="G161" s="89"/>
      <c r="H161" s="57"/>
      <c r="I161" s="75"/>
      <c r="J161" s="75">
        <f>J160</f>
        <v>100000</v>
      </c>
      <c r="K161" s="43"/>
      <c r="L161" s="12"/>
    </row>
    <row r="162" spans="1:12" s="10" customFormat="1">
      <c r="A162" s="52"/>
      <c r="B162" s="52"/>
      <c r="C162" s="52"/>
      <c r="D162" s="52"/>
      <c r="E162" s="52"/>
      <c r="F162" s="52"/>
      <c r="G162" s="91"/>
      <c r="H162" s="52"/>
      <c r="I162" s="130"/>
      <c r="J162" s="91"/>
      <c r="K162" s="43"/>
      <c r="L162" s="12"/>
    </row>
    <row r="163" spans="1:12" s="10" customFormat="1">
      <c r="A163" s="56" t="s">
        <v>25</v>
      </c>
      <c r="B163" s="57"/>
      <c r="C163" s="57"/>
      <c r="D163" s="57"/>
      <c r="E163" s="57"/>
      <c r="F163" s="58"/>
      <c r="G163" s="58"/>
      <c r="H163" s="58"/>
      <c r="I163" s="73"/>
      <c r="J163" s="69"/>
      <c r="K163" s="43"/>
      <c r="L163" s="12"/>
    </row>
    <row r="164" spans="1:12" s="10" customFormat="1">
      <c r="A164" s="56"/>
      <c r="B164" s="58"/>
      <c r="C164" s="58"/>
      <c r="D164" s="58"/>
      <c r="E164" s="58"/>
      <c r="F164" s="58"/>
      <c r="G164" s="67"/>
      <c r="H164" s="131"/>
      <c r="I164" s="132" t="s">
        <v>102</v>
      </c>
      <c r="J164" s="132"/>
      <c r="K164" s="43"/>
      <c r="L164" s="12"/>
    </row>
    <row r="165" spans="1:12" s="10" customFormat="1">
      <c r="A165" s="56" t="s">
        <v>3</v>
      </c>
      <c r="B165" s="58"/>
      <c r="C165" s="58"/>
      <c r="D165" s="58"/>
      <c r="E165" s="58"/>
      <c r="F165" s="58"/>
      <c r="G165" s="67"/>
      <c r="H165" s="133"/>
      <c r="I165" s="68" t="s">
        <v>61</v>
      </c>
      <c r="J165" s="68" t="s">
        <v>10</v>
      </c>
      <c r="K165" s="44"/>
      <c r="L165" s="12"/>
    </row>
    <row r="166" spans="1:12" s="13" customFormat="1">
      <c r="A166" s="66" t="s">
        <v>71</v>
      </c>
      <c r="B166" s="58"/>
      <c r="C166" s="58"/>
      <c r="D166" s="58"/>
      <c r="E166" s="58"/>
      <c r="F166" s="58"/>
      <c r="G166" s="71"/>
      <c r="H166" s="58"/>
      <c r="I166" s="94" t="s">
        <v>77</v>
      </c>
      <c r="J166" s="74">
        <v>9600</v>
      </c>
      <c r="K166" s="32"/>
      <c r="L166" s="11"/>
    </row>
    <row r="167" spans="1:12" s="13" customFormat="1">
      <c r="A167" s="66" t="s">
        <v>72</v>
      </c>
      <c r="B167" s="58"/>
      <c r="C167" s="58"/>
      <c r="D167" s="58"/>
      <c r="E167" s="58"/>
      <c r="F167" s="58"/>
      <c r="G167" s="71"/>
      <c r="H167" s="58"/>
      <c r="I167" s="94"/>
      <c r="J167" s="74">
        <v>3600</v>
      </c>
      <c r="K167" s="32"/>
      <c r="L167" s="11"/>
    </row>
    <row r="168" spans="1:12" s="10" customFormat="1">
      <c r="A168" s="66" t="s">
        <v>141</v>
      </c>
      <c r="B168" s="58"/>
      <c r="C168" s="58"/>
      <c r="D168" s="58"/>
      <c r="E168" s="58"/>
      <c r="F168" s="58"/>
      <c r="G168" s="71"/>
      <c r="H168" s="58"/>
      <c r="I168" s="94"/>
      <c r="J168" s="74">
        <v>75000</v>
      </c>
      <c r="K168" s="48"/>
      <c r="L168" s="12"/>
    </row>
    <row r="169" spans="1:12" s="13" customFormat="1">
      <c r="A169" s="66" t="s">
        <v>142</v>
      </c>
      <c r="B169" s="58"/>
      <c r="C169" s="58"/>
      <c r="D169" s="58"/>
      <c r="E169" s="58"/>
      <c r="F169" s="58"/>
      <c r="G169" s="71"/>
      <c r="H169" s="58"/>
      <c r="I169" s="94"/>
      <c r="J169" s="74">
        <v>42500</v>
      </c>
      <c r="K169" s="36"/>
      <c r="L169" s="11"/>
    </row>
    <row r="170" spans="1:12" s="13" customFormat="1">
      <c r="A170" s="95" t="s">
        <v>6</v>
      </c>
      <c r="B170" s="58"/>
      <c r="C170" s="58"/>
      <c r="D170" s="58"/>
      <c r="E170" s="58"/>
      <c r="F170" s="58"/>
      <c r="G170" s="89"/>
      <c r="H170" s="58"/>
      <c r="I170" s="97"/>
      <c r="J170" s="97">
        <f>SUM(J166:J169)</f>
        <v>130700</v>
      </c>
      <c r="K170" s="36"/>
      <c r="L170" s="11"/>
    </row>
    <row r="171" spans="1:12" s="13" customFormat="1">
      <c r="A171" s="106"/>
      <c r="B171" s="61"/>
      <c r="C171" s="61"/>
      <c r="D171" s="61"/>
      <c r="E171" s="61"/>
      <c r="F171" s="61"/>
      <c r="G171" s="82"/>
      <c r="H171" s="61"/>
      <c r="I171" s="134"/>
      <c r="J171" s="134"/>
      <c r="K171" s="33"/>
      <c r="L171" s="11"/>
    </row>
    <row r="172" spans="1:12" s="13" customFormat="1">
      <c r="A172" s="135"/>
      <c r="B172" s="64"/>
      <c r="C172" s="64"/>
      <c r="D172" s="64"/>
      <c r="E172" s="64"/>
      <c r="F172" s="64"/>
      <c r="G172" s="85"/>
      <c r="H172" s="64"/>
      <c r="I172" s="136"/>
      <c r="J172" s="136"/>
      <c r="K172" s="37"/>
      <c r="L172" s="11"/>
    </row>
    <row r="173" spans="1:12" s="13" customFormat="1">
      <c r="A173" s="57" t="s">
        <v>26</v>
      </c>
      <c r="B173" s="57"/>
      <c r="C173" s="58"/>
      <c r="D173" s="58"/>
      <c r="E173" s="58"/>
      <c r="F173" s="58"/>
      <c r="G173" s="58"/>
      <c r="H173" s="58"/>
      <c r="I173" s="75"/>
      <c r="J173" s="75">
        <f>SUM(J170+J157+J147)</f>
        <v>275700</v>
      </c>
      <c r="K173" s="34"/>
      <c r="L173" s="11"/>
    </row>
    <row r="174" spans="1:12" s="13" customFormat="1">
      <c r="A174" s="100"/>
      <c r="B174" s="77"/>
      <c r="C174" s="77"/>
      <c r="D174" s="77"/>
      <c r="E174" s="80"/>
      <c r="F174" s="77"/>
      <c r="G174" s="80"/>
      <c r="H174" s="77"/>
      <c r="I174" s="80"/>
      <c r="J174" s="80"/>
      <c r="K174" s="34"/>
      <c r="L174" s="11"/>
    </row>
    <row r="175" spans="1:12" s="10" customFormat="1">
      <c r="A175" s="81" t="s">
        <v>101</v>
      </c>
      <c r="B175" s="61"/>
      <c r="C175" s="61"/>
      <c r="D175" s="61"/>
      <c r="E175" s="61"/>
      <c r="F175" s="61"/>
      <c r="G175" s="82"/>
      <c r="H175" s="61"/>
      <c r="I175" s="82"/>
      <c r="J175" s="137"/>
      <c r="L175" s="12"/>
    </row>
    <row r="176" spans="1:12" s="10" customFormat="1">
      <c r="A176" s="84" t="s">
        <v>12</v>
      </c>
      <c r="B176" s="64"/>
      <c r="C176" s="64"/>
      <c r="D176" s="64"/>
      <c r="E176" s="110"/>
      <c r="F176" s="64"/>
      <c r="G176" s="110"/>
      <c r="H176" s="110"/>
      <c r="I176" s="85"/>
      <c r="J176" s="138"/>
      <c r="L176" s="12"/>
    </row>
    <row r="177" spans="1:16" s="10" customFormat="1">
      <c r="A177" s="87" t="s">
        <v>27</v>
      </c>
      <c r="B177" s="58"/>
      <c r="C177" s="58"/>
      <c r="D177" s="58"/>
      <c r="E177" s="71"/>
      <c r="F177" s="58"/>
      <c r="G177" s="71"/>
      <c r="H177" s="71"/>
      <c r="I177" s="89"/>
      <c r="J177" s="73">
        <v>275700</v>
      </c>
      <c r="K177" s="45"/>
      <c r="L177" s="12"/>
    </row>
    <row r="178" spans="1:16" s="10" customFormat="1">
      <c r="A178" s="56" t="s">
        <v>6</v>
      </c>
      <c r="B178" s="57"/>
      <c r="C178" s="57"/>
      <c r="D178" s="57"/>
      <c r="E178" s="57"/>
      <c r="F178" s="57"/>
      <c r="G178" s="89"/>
      <c r="H178" s="57"/>
      <c r="I178" s="89"/>
      <c r="J178" s="75">
        <f>J177</f>
        <v>275700</v>
      </c>
      <c r="K178" s="45"/>
      <c r="L178" s="12"/>
    </row>
    <row r="179" spans="1:16" s="1" customFormat="1" ht="15" customHeight="1">
      <c r="A179" s="76"/>
      <c r="B179" s="76"/>
      <c r="C179" s="76"/>
      <c r="D179" s="76"/>
      <c r="E179" s="76"/>
      <c r="F179" s="76"/>
      <c r="G179" s="80"/>
      <c r="H179" s="76"/>
      <c r="I179" s="80"/>
      <c r="J179" s="80"/>
      <c r="K179" s="4"/>
      <c r="L179" s="22"/>
      <c r="M179" s="17"/>
    </row>
    <row r="180" spans="1:16">
      <c r="A180" s="92"/>
      <c r="B180" s="93"/>
      <c r="C180" s="93"/>
      <c r="D180" s="93"/>
      <c r="E180" s="53" t="s">
        <v>179</v>
      </c>
      <c r="F180" s="93"/>
    </row>
    <row r="181" spans="1:16" s="1" customFormat="1">
      <c r="A181" s="100"/>
      <c r="B181" s="77"/>
      <c r="C181" s="77"/>
      <c r="D181" s="77"/>
      <c r="E181" s="78"/>
      <c r="F181" s="77"/>
      <c r="G181" s="78"/>
      <c r="H181" s="78"/>
      <c r="I181" s="78"/>
      <c r="J181" s="78"/>
      <c r="L181" s="7"/>
      <c r="O181" s="20"/>
      <c r="P181" s="20"/>
    </row>
    <row r="182" spans="1:16" s="1" customFormat="1">
      <c r="A182" s="92"/>
      <c r="B182" s="93" t="s">
        <v>173</v>
      </c>
      <c r="C182" s="93"/>
      <c r="D182" s="93"/>
      <c r="E182" s="53"/>
      <c r="F182" s="93"/>
      <c r="G182" s="52"/>
      <c r="H182" s="52"/>
      <c r="I182" s="52"/>
      <c r="J182" s="52"/>
      <c r="K182" s="2"/>
      <c r="L182" s="22"/>
      <c r="O182" s="19"/>
      <c r="P182" s="20"/>
    </row>
    <row r="183" spans="1:16" s="5" customFormat="1">
      <c r="A183" s="53" t="s">
        <v>149</v>
      </c>
      <c r="B183" s="52"/>
      <c r="C183" s="52"/>
      <c r="D183" s="52"/>
      <c r="E183" s="52"/>
      <c r="F183" s="52"/>
      <c r="G183" s="91"/>
      <c r="H183" s="52"/>
      <c r="I183" s="108"/>
      <c r="J183" s="108"/>
      <c r="L183" s="7"/>
      <c r="O183" s="38"/>
      <c r="P183" s="27"/>
    </row>
    <row r="184" spans="1:16" s="1" customFormat="1">
      <c r="A184" s="66"/>
      <c r="B184" s="58"/>
      <c r="C184" s="58"/>
      <c r="D184" s="58"/>
      <c r="E184" s="58"/>
      <c r="F184" s="58"/>
      <c r="G184" s="58"/>
      <c r="H184" s="58"/>
      <c r="I184" s="68" t="s">
        <v>61</v>
      </c>
      <c r="J184" s="68" t="s">
        <v>9</v>
      </c>
      <c r="L184" s="22"/>
      <c r="O184" s="18"/>
      <c r="P184" s="18"/>
    </row>
    <row r="185" spans="1:16" s="1" customFormat="1">
      <c r="A185" s="56" t="s">
        <v>28</v>
      </c>
      <c r="B185" s="58"/>
      <c r="C185" s="58"/>
      <c r="D185" s="58"/>
      <c r="E185" s="58"/>
      <c r="F185" s="58"/>
      <c r="G185" s="58"/>
      <c r="H185" s="58"/>
      <c r="I185" s="72"/>
      <c r="J185" s="73"/>
      <c r="L185" s="22"/>
    </row>
    <row r="186" spans="1:16" s="1" customFormat="1">
      <c r="A186" s="66" t="s">
        <v>29</v>
      </c>
      <c r="B186" s="58"/>
      <c r="C186" s="58"/>
      <c r="D186" s="58"/>
      <c r="E186" s="58"/>
      <c r="F186" s="58"/>
      <c r="G186" s="71"/>
      <c r="H186" s="58"/>
      <c r="I186" s="72" t="s">
        <v>66</v>
      </c>
      <c r="J186" s="139">
        <v>60000</v>
      </c>
      <c r="L186" s="22"/>
    </row>
    <row r="187" spans="1:16" s="1" customFormat="1">
      <c r="A187" s="56" t="s">
        <v>6</v>
      </c>
      <c r="B187" s="57"/>
      <c r="C187" s="57"/>
      <c r="D187" s="57"/>
      <c r="E187" s="58"/>
      <c r="F187" s="58"/>
      <c r="G187" s="58"/>
      <c r="H187" s="58"/>
      <c r="I187" s="68"/>
      <c r="J187" s="97">
        <v>60000</v>
      </c>
      <c r="L187" s="22"/>
    </row>
    <row r="188" spans="1:16" s="1" customFormat="1">
      <c r="A188" s="56"/>
      <c r="B188" s="58"/>
      <c r="C188" s="58"/>
      <c r="D188" s="58"/>
      <c r="E188" s="58"/>
      <c r="F188" s="58"/>
      <c r="G188" s="71"/>
      <c r="H188" s="58"/>
      <c r="I188" s="73"/>
      <c r="J188" s="74"/>
      <c r="L188" s="22"/>
    </row>
    <row r="189" spans="1:16" s="1" customFormat="1">
      <c r="A189" s="56" t="s">
        <v>30</v>
      </c>
      <c r="B189" s="57"/>
      <c r="C189" s="57"/>
      <c r="D189" s="57"/>
      <c r="E189" s="57"/>
      <c r="F189" s="57"/>
      <c r="G189" s="57"/>
      <c r="H189" s="57"/>
      <c r="I189" s="72"/>
      <c r="J189" s="75"/>
      <c r="L189" s="22"/>
    </row>
    <row r="190" spans="1:16" s="5" customFormat="1">
      <c r="A190" s="66" t="s">
        <v>80</v>
      </c>
      <c r="B190" s="57"/>
      <c r="C190" s="57"/>
      <c r="D190" s="57"/>
      <c r="E190" s="57"/>
      <c r="F190" s="57"/>
      <c r="G190" s="57"/>
      <c r="H190" s="57"/>
      <c r="I190" s="72"/>
      <c r="J190" s="74">
        <v>60000</v>
      </c>
      <c r="L190" s="7"/>
    </row>
    <row r="191" spans="1:16" s="5" customFormat="1">
      <c r="A191" s="66" t="s">
        <v>109</v>
      </c>
      <c r="B191" s="57"/>
      <c r="C191" s="57"/>
      <c r="D191" s="57"/>
      <c r="E191" s="57"/>
      <c r="F191" s="57"/>
      <c r="G191" s="57"/>
      <c r="H191" s="57"/>
      <c r="I191" s="94"/>
      <c r="J191" s="74">
        <v>20000</v>
      </c>
      <c r="L191" s="7"/>
    </row>
    <row r="192" spans="1:16" s="5" customFormat="1">
      <c r="A192" s="56" t="s">
        <v>6</v>
      </c>
      <c r="B192" s="58"/>
      <c r="C192" s="58"/>
      <c r="D192" s="58"/>
      <c r="E192" s="58"/>
      <c r="F192" s="58"/>
      <c r="G192" s="89"/>
      <c r="H192" s="58"/>
      <c r="I192" s="75"/>
      <c r="J192" s="140">
        <f>SUM(J190:J191)</f>
        <v>80000</v>
      </c>
      <c r="L192" s="7"/>
    </row>
    <row r="193" spans="1:14" s="5" customFormat="1">
      <c r="A193" s="57"/>
      <c r="B193" s="57"/>
      <c r="C193" s="57"/>
      <c r="D193" s="57"/>
      <c r="E193" s="57"/>
      <c r="F193" s="57"/>
      <c r="G193" s="89"/>
      <c r="H193" s="57"/>
      <c r="I193" s="89"/>
      <c r="J193" s="141"/>
      <c r="L193" s="7"/>
    </row>
    <row r="194" spans="1:14" s="5" customFormat="1">
      <c r="A194" s="95" t="s">
        <v>95</v>
      </c>
      <c r="B194" s="58"/>
      <c r="C194" s="58"/>
      <c r="D194" s="58"/>
      <c r="E194" s="58"/>
      <c r="F194" s="58"/>
      <c r="G194" s="58"/>
      <c r="H194" s="58"/>
      <c r="I194" s="97"/>
      <c r="J194" s="97">
        <f>SUM(J192,J187)</f>
        <v>140000</v>
      </c>
      <c r="L194" s="7"/>
    </row>
    <row r="195" spans="1:14" s="5" customFormat="1">
      <c r="A195" s="90"/>
      <c r="B195" s="52"/>
      <c r="C195" s="52"/>
      <c r="D195" s="52"/>
      <c r="E195" s="52"/>
      <c r="F195" s="52"/>
      <c r="G195" s="52"/>
      <c r="H195" s="52"/>
      <c r="I195" s="126"/>
      <c r="J195" s="126"/>
      <c r="L195" s="7"/>
    </row>
    <row r="196" spans="1:14" s="5" customFormat="1">
      <c r="A196" s="87" t="s">
        <v>103</v>
      </c>
      <c r="B196" s="58"/>
      <c r="C196" s="58"/>
      <c r="D196" s="58"/>
      <c r="E196" s="58"/>
      <c r="F196" s="58"/>
      <c r="G196" s="58"/>
      <c r="H196" s="58"/>
      <c r="I196" s="142"/>
      <c r="J196" s="74"/>
      <c r="L196" s="7"/>
    </row>
    <row r="197" spans="1:14" s="5" customFormat="1">
      <c r="A197" s="87" t="s">
        <v>155</v>
      </c>
      <c r="B197" s="58"/>
      <c r="C197" s="58"/>
      <c r="D197" s="58"/>
      <c r="E197" s="58"/>
      <c r="F197" s="58"/>
      <c r="G197" s="58"/>
      <c r="H197" s="58"/>
      <c r="I197" s="142"/>
      <c r="J197" s="74">
        <v>60000</v>
      </c>
      <c r="L197" s="7"/>
    </row>
    <row r="198" spans="1:14" s="5" customFormat="1">
      <c r="A198" s="84" t="s">
        <v>83</v>
      </c>
      <c r="B198" s="64"/>
      <c r="C198" s="64"/>
      <c r="D198" s="64"/>
      <c r="E198" s="64"/>
      <c r="F198" s="64"/>
      <c r="G198" s="64"/>
      <c r="H198" s="64"/>
      <c r="I198" s="143"/>
      <c r="J198" s="144">
        <v>80000</v>
      </c>
      <c r="L198" s="7"/>
    </row>
    <row r="199" spans="1:14" s="5" customFormat="1">
      <c r="A199" s="145" t="s">
        <v>6</v>
      </c>
      <c r="B199" s="64"/>
      <c r="C199" s="64"/>
      <c r="D199" s="64"/>
      <c r="E199" s="64"/>
      <c r="F199" s="64"/>
      <c r="G199" s="64"/>
      <c r="H199" s="64"/>
      <c r="I199" s="136"/>
      <c r="J199" s="97">
        <f>J197+J198</f>
        <v>140000</v>
      </c>
      <c r="L199" s="7"/>
    </row>
    <row r="200" spans="1:14" s="5" customFormat="1">
      <c r="A200" s="52"/>
      <c r="B200" s="52"/>
      <c r="C200" s="52"/>
      <c r="D200" s="52"/>
      <c r="E200" s="52"/>
      <c r="F200" s="52"/>
      <c r="G200" s="52"/>
      <c r="H200" s="52"/>
      <c r="I200" s="52"/>
      <c r="J200" s="146"/>
      <c r="L200" s="7"/>
    </row>
    <row r="201" spans="1:14" s="1" customFormat="1">
      <c r="A201" s="52"/>
      <c r="B201" s="52"/>
      <c r="C201" s="52"/>
      <c r="D201" s="52"/>
      <c r="E201" s="53" t="s">
        <v>151</v>
      </c>
      <c r="F201" s="53"/>
      <c r="G201" s="52"/>
      <c r="H201" s="52"/>
      <c r="I201" s="52"/>
      <c r="J201" s="52"/>
      <c r="L201" s="22"/>
    </row>
    <row r="202" spans="1:14" s="1" customFormat="1">
      <c r="A202" s="52"/>
      <c r="B202" s="52"/>
      <c r="C202" s="52"/>
      <c r="D202" s="52"/>
      <c r="E202" s="53"/>
      <c r="F202" s="53"/>
      <c r="G202" s="52"/>
      <c r="H202" s="52"/>
      <c r="I202" s="52"/>
      <c r="J202" s="52"/>
      <c r="L202" s="22"/>
    </row>
    <row r="203" spans="1:14" s="1" customFormat="1">
      <c r="A203" s="52"/>
      <c r="B203" s="52" t="s">
        <v>150</v>
      </c>
      <c r="C203" s="52"/>
      <c r="D203" s="52"/>
      <c r="E203" s="53"/>
      <c r="F203" s="53"/>
      <c r="G203" s="52"/>
      <c r="H203" s="52"/>
      <c r="I203" s="52"/>
      <c r="J203" s="52"/>
      <c r="L203" s="22"/>
    </row>
    <row r="204" spans="1:14" s="1" customFormat="1">
      <c r="A204" s="52"/>
      <c r="B204" s="52"/>
      <c r="C204" s="52"/>
      <c r="D204" s="52"/>
      <c r="E204" s="53"/>
      <c r="F204" s="53"/>
      <c r="G204" s="52"/>
      <c r="H204" s="52"/>
      <c r="I204" s="52"/>
      <c r="J204" s="52"/>
      <c r="L204" s="22"/>
    </row>
    <row r="205" spans="1:14" s="1" customFormat="1">
      <c r="A205" s="66"/>
      <c r="B205" s="58" t="s">
        <v>183</v>
      </c>
      <c r="C205" s="58"/>
      <c r="D205" s="58"/>
      <c r="E205" s="58"/>
      <c r="F205" s="58"/>
      <c r="G205" s="142"/>
      <c r="H205" s="58"/>
      <c r="I205" s="147"/>
      <c r="J205" s="73">
        <f>J33</f>
        <v>10505</v>
      </c>
      <c r="L205" s="22"/>
    </row>
    <row r="206" spans="1:14" s="1" customFormat="1">
      <c r="A206" s="66"/>
      <c r="B206" s="58" t="s">
        <v>104</v>
      </c>
      <c r="C206" s="58"/>
      <c r="D206" s="58"/>
      <c r="E206" s="58"/>
      <c r="F206" s="58"/>
      <c r="G206" s="58"/>
      <c r="H206" s="58"/>
      <c r="I206" s="69"/>
      <c r="J206" s="73">
        <v>395000</v>
      </c>
      <c r="L206" s="51"/>
      <c r="M206" s="2"/>
    </row>
    <row r="207" spans="1:14" s="5" customFormat="1">
      <c r="A207" s="66"/>
      <c r="B207" s="58" t="s">
        <v>105</v>
      </c>
      <c r="C207" s="58"/>
      <c r="D207" s="58"/>
      <c r="E207" s="58"/>
      <c r="F207" s="58"/>
      <c r="G207" s="58"/>
      <c r="H207" s="58"/>
      <c r="I207" s="69"/>
      <c r="J207" s="73">
        <f>J103</f>
        <v>841194.99</v>
      </c>
      <c r="L207" s="39"/>
      <c r="M207" s="6"/>
    </row>
    <row r="208" spans="1:14" s="5" customFormat="1">
      <c r="A208" s="66"/>
      <c r="B208" s="58" t="s">
        <v>60</v>
      </c>
      <c r="C208" s="58"/>
      <c r="D208" s="58"/>
      <c r="E208" s="58"/>
      <c r="F208" s="58"/>
      <c r="G208" s="58"/>
      <c r="H208" s="58"/>
      <c r="I208" s="69"/>
      <c r="J208" s="73">
        <v>782539.98</v>
      </c>
      <c r="K208" s="6"/>
      <c r="L208" s="39"/>
      <c r="M208" s="24"/>
      <c r="N208" s="21"/>
    </row>
    <row r="209" spans="1:13" s="5" customFormat="1">
      <c r="A209" s="66"/>
      <c r="B209" s="58" t="s">
        <v>84</v>
      </c>
      <c r="C209" s="58"/>
      <c r="D209" s="58"/>
      <c r="E209" s="58"/>
      <c r="F209" s="58"/>
      <c r="G209" s="58"/>
      <c r="H209" s="58"/>
      <c r="I209" s="69"/>
      <c r="J209" s="73">
        <f>J173</f>
        <v>275700</v>
      </c>
      <c r="K209" s="6"/>
      <c r="L209" s="39"/>
      <c r="M209" s="6"/>
    </row>
    <row r="210" spans="1:13" s="5" customFormat="1">
      <c r="A210" s="66"/>
      <c r="B210" s="58" t="s">
        <v>85</v>
      </c>
      <c r="C210" s="58"/>
      <c r="D210" s="58"/>
      <c r="E210" s="58"/>
      <c r="F210" s="58"/>
      <c r="G210" s="58"/>
      <c r="H210" s="58"/>
      <c r="I210" s="69"/>
      <c r="J210" s="73">
        <f>J194</f>
        <v>140000</v>
      </c>
      <c r="K210" s="6"/>
      <c r="L210" s="39"/>
      <c r="M210" s="6"/>
    </row>
    <row r="211" spans="1:13" s="5" customFormat="1">
      <c r="A211" s="56" t="s">
        <v>96</v>
      </c>
      <c r="B211" s="57"/>
      <c r="C211" s="58"/>
      <c r="D211" s="58"/>
      <c r="E211" s="58"/>
      <c r="F211" s="57"/>
      <c r="G211" s="58"/>
      <c r="H211" s="58"/>
      <c r="I211" s="73"/>
      <c r="J211" s="75">
        <f>SUM(J205:J210)</f>
        <v>2444939.9699999997</v>
      </c>
      <c r="K211" s="6"/>
      <c r="L211" s="39"/>
      <c r="M211" s="6"/>
    </row>
    <row r="212" spans="1:13" s="1" customFormat="1">
      <c r="A212" s="76"/>
      <c r="B212" s="76"/>
      <c r="C212" s="77"/>
      <c r="D212" s="77"/>
      <c r="E212" s="77"/>
      <c r="F212" s="76"/>
      <c r="G212" s="77"/>
      <c r="H212" s="77"/>
      <c r="I212" s="78"/>
      <c r="J212" s="52"/>
      <c r="K212" s="8"/>
      <c r="L212" s="9"/>
      <c r="M212" s="8"/>
    </row>
    <row r="213" spans="1:13">
      <c r="A213" s="52" t="s">
        <v>158</v>
      </c>
      <c r="F213" s="126"/>
      <c r="G213" s="93"/>
      <c r="H213" s="126"/>
      <c r="J213" s="148"/>
    </row>
    <row r="214" spans="1:13">
      <c r="A214" s="52" t="s">
        <v>160</v>
      </c>
      <c r="J214" s="148"/>
    </row>
    <row r="215" spans="1:13" s="1" customFormat="1">
      <c r="A215" s="52" t="s">
        <v>174</v>
      </c>
      <c r="B215" s="52"/>
      <c r="C215" s="52"/>
      <c r="D215" s="52"/>
      <c r="E215" s="52"/>
      <c r="F215" s="52"/>
      <c r="G215" s="52"/>
      <c r="H215" s="52"/>
      <c r="I215" s="52"/>
      <c r="J215" s="148"/>
      <c r="L215" s="22"/>
    </row>
    <row r="216" spans="1:13" s="3" customFormat="1">
      <c r="A216" s="52"/>
      <c r="B216" s="52"/>
      <c r="C216" s="52"/>
      <c r="D216" s="52"/>
      <c r="E216" s="52"/>
      <c r="F216" s="52"/>
      <c r="G216" s="52"/>
      <c r="H216" s="52"/>
      <c r="I216" s="52"/>
      <c r="J216" s="148"/>
      <c r="L216" s="7"/>
    </row>
    <row r="217" spans="1:13" s="3" customFormat="1">
      <c r="A217" s="52"/>
      <c r="B217" s="52"/>
      <c r="C217" s="52"/>
      <c r="D217" s="52"/>
      <c r="E217" s="53" t="s">
        <v>180</v>
      </c>
      <c r="F217" s="53"/>
      <c r="G217" s="52"/>
      <c r="H217" s="52"/>
      <c r="I217" s="52"/>
      <c r="J217" s="148"/>
      <c r="L217" s="7"/>
    </row>
    <row r="218" spans="1:13">
      <c r="A218" s="92"/>
      <c r="B218" s="150"/>
      <c r="C218" s="150"/>
      <c r="D218" s="149"/>
      <c r="H218" s="108"/>
    </row>
    <row r="219" spans="1:13">
      <c r="B219" s="151" t="s">
        <v>152</v>
      </c>
    </row>
    <row r="220" spans="1:13">
      <c r="E220" s="108"/>
      <c r="H220" s="108"/>
    </row>
    <row r="221" spans="1:13">
      <c r="A221" s="52" t="s">
        <v>114</v>
      </c>
    </row>
    <row r="222" spans="1:13">
      <c r="A222" s="52" t="s">
        <v>115</v>
      </c>
    </row>
    <row r="223" spans="1:13">
      <c r="A223" s="52" t="s">
        <v>116</v>
      </c>
    </row>
    <row r="224" spans="1:13">
      <c r="E224" s="52" t="s">
        <v>31</v>
      </c>
    </row>
    <row r="225" spans="4:9">
      <c r="D225" s="152" t="s">
        <v>0</v>
      </c>
      <c r="E225" s="152" t="s">
        <v>32</v>
      </c>
    </row>
    <row r="226" spans="4:9">
      <c r="D226" s="152"/>
      <c r="E226" s="152"/>
      <c r="I226" s="52" t="s">
        <v>157</v>
      </c>
    </row>
    <row r="228" spans="4:9">
      <c r="I228" s="52" t="s">
        <v>112</v>
      </c>
    </row>
  </sheetData>
  <mergeCells count="1">
    <mergeCell ref="A6:J7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78" orientation="portrait" r:id="rId1"/>
  <headerFooter alignWithMargins="0"/>
  <legacyDrawing r:id="rId2"/>
  <controls>
    <control shapeId="1025" r:id="rId3" name="ComboBox1"/>
  </control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Martina Mađerić</dc:creator>
  <cp:lastModifiedBy>Elfrida Mahulja</cp:lastModifiedBy>
  <cp:lastPrinted>2016-08-03T11:46:09Z</cp:lastPrinted>
  <dcterms:created xsi:type="dcterms:W3CDTF">2011-10-24T12:58:07Z</dcterms:created>
  <dcterms:modified xsi:type="dcterms:W3CDTF">2016-08-19T08:18:08Z</dcterms:modified>
</cp:coreProperties>
</file>