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justinic\Desktop\Vedrana Dunato Polonijo desktop\NABAVA 2025\Nabava ograda Stara Baška\"/>
    </mc:Choice>
  </mc:AlternateContent>
  <xr:revisionPtr revIDLastSave="0" documentId="13_ncr:1_{E32B6816-5DFC-463D-97CA-E8F48A719767}" xr6:coauthVersionLast="47" xr6:coauthVersionMax="47" xr10:uidLastSave="{00000000-0000-0000-0000-000000000000}"/>
  <bookViews>
    <workbookView xWindow="-120" yWindow="-120" windowWidth="29040" windowHeight="15840" activeTab="1" xr2:uid="{E73BFBA8-2043-4697-BE01-2747C6CBF51E}"/>
  </bookViews>
  <sheets>
    <sheet name="Opće napomene" sheetId="2" r:id="rId1"/>
    <sheet name="Stara Baška dio NC" sheetId="1" r:id="rId2"/>
  </sheets>
  <definedNames>
    <definedName name="Excel_BuiltIn_Print_Area_1_1" localSheetId="1">#REF!</definedName>
    <definedName name="Excel_BuiltIn_Print_Area_1_1">#REF!</definedName>
    <definedName name="Excel_BuiltIn_Print_Titles_1" localSheetId="1">#REF!</definedName>
    <definedName name="Excel_BuiltIn_Print_Titles_1">#REF!</definedName>
    <definedName name="_xlnm.Print_Area" localSheetId="1">'Stara Baška dio NC'!$A$1:$F$29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F18" i="1"/>
  <c r="F17" i="1"/>
  <c r="F16" i="1"/>
  <c r="F15" i="1"/>
  <c r="F14" i="1"/>
  <c r="F13" i="1"/>
  <c r="F12" i="1"/>
  <c r="F10" i="1"/>
  <c r="F9" i="1"/>
  <c r="F8" i="1"/>
  <c r="F7" i="1"/>
  <c r="F19" i="1" s="1"/>
  <c r="F24" i="1" s="1"/>
  <c r="F27" i="1" s="1"/>
  <c r="F28" i="1" s="1"/>
  <c r="F29" i="1" s="1"/>
</calcChain>
</file>

<file path=xl/sharedStrings.xml><?xml version="1.0" encoding="utf-8"?>
<sst xmlns="http://schemas.openxmlformats.org/spreadsheetml/2006/main" count="49" uniqueCount="44">
  <si>
    <t>POSTAVLJANJE ZAŠTITNIH ODBOJNIH OGRADA</t>
  </si>
  <si>
    <t xml:space="preserve">Napomena: ovim troškovnikom razrađena je kompletna izvedba dionice ograde prema </t>
  </si>
  <si>
    <t>izvedbenom projektu IZ 238/24.</t>
  </si>
  <si>
    <t>R.br.</t>
  </si>
  <si>
    <t>Opis stavke</t>
  </si>
  <si>
    <t>j.m.</t>
  </si>
  <si>
    <t>količina</t>
  </si>
  <si>
    <t>cijena [€]</t>
  </si>
  <si>
    <t>iznos</t>
  </si>
  <si>
    <t>Označivanje instalacija. Prije početka radova na postavljanju odbojnih ograda, izvođač je dužan zatražiti i u suradnji s predstavnicima komunalnih i javnih društava čije se instalacije nalaze u području zahvata, utvrditi i označiti položaje i dubine instalacija. Tijekom gradnje treba pratiti, da ne dođe do njihovog oštećenja. Ukoliko se instalacije oštete zbog nesavjesnog i nestručnog rada izvoditelja, njegova je dužnost popraviti oštećenja u svom trošku. 
Obračunati svi potrebni radovi, pomoćna sredstva i dr. za pronalaženje i označivanje – iskolčenje položaja postojećih instalacija.  Paušalno.</t>
  </si>
  <si>
    <t>paušal</t>
  </si>
  <si>
    <t>Organizacija privremene regulacije prometa za vrijeme izvođenja radova. Stavka uključuje izradu prometnog elaborata za reguliranje prometa za vrijeme izvođenja radova, dobavu, dopremu, postavljanje i održavanje prometne signalizacije te njeno uklanjanje po završetku radova. Obračun po kompletno dovršenoj stavci.</t>
  </si>
  <si>
    <t>kpl</t>
  </si>
  <si>
    <t>Ručno krčenje šiblja i granja promjera debla do 10 cm.  Zaostalo šiblje nakon rada ručno se prenosi na za to predviđenu deponiju. U stavku je uključen utovar u prijevozno sredstvo, prijevoz i zbrinjavanje sukladno Zakonu o gospodarenju otpadom na reciklažno dvorište. Obračun po m2 raskrčene površine.</t>
  </si>
  <si>
    <t>m2</t>
  </si>
  <si>
    <t xml:space="preserve">Konzolna ugradnja zaštitne odbojne ograde. Izrada, dobava i ugradnja zaštitne cestovne ograde klase N2 prema projektnoj dokumentaciji i detaljima iz projekta.  Način ugradnje odbojne ograde je konzolna ugradnja. U stavku je uključeno zarezivanje postojeće betonske pasice ili zida i dijela asfalta kolnika.  Iskop za betonski  blok (temelj) nosača odbojne ograde u trupu kolničke konstrukcije uključuje iskop  betona i kolničke konstrukcije te utovar i odvoz materijala od iskopa na deponij. Deponij osigurava izvođač radova, a sav uklonjeni materijal potrebno je trajno zbrinuti prema važećem propisu o zbrinjavanju građevinskog materijala. Dobava i ugradnja betona  u betonski blok (temelj) dimenzija 0,8 x 0,50 x 0,50 betonom C25/30 (0,20 m3/stup) s postavom  konzolnih nosača od "C" profila u betonske blokove (temelje), kao i ugradnja 2 ankera Ø16 mm dužine min. 250 mm u svaki betonski temelj, te poravnanje po vertikali i horizontali, ugradnja prema detalju iz projekta. </t>
  </si>
  <si>
    <t>m</t>
  </si>
  <si>
    <t>Stavkom je obuhvaćeno zatrpavanje oko temelja kamenom sitneži (0-32 mm) i izrada završnog (habajućeg) asfaltnog sloja iznad betona, debljina sloja prema debljini postojećeg sloja asfalta (min. 4 cm). Rub betonskog bloka prema potpornom zidu ili pasici potrebno je izvesti u oplati da bi vanjski dio bloka bio poravnat sa stjenkama zida ili betonske pasice. Čelična zaštitna ograda mora biti konstruirana prema nizu normi HRN EN 1317 i imati sve ateste koji to potvrđuju.Ograda nema distancera, a opremljena je katadiopterima na razmaku 8,0 m.  Svi elementi ograde moraju biti antikorozivno zaštićeni postupkom toplog pocinčavanja prema normama HRN EN ISO 1461. U jediničnu cijenu sadržan je sav materijal i rad na izradi, dobavi, dopremi i montaži ograde  te sav pribor, materijal i rad potreban za ugradnju ograde, pričvršćenja i sidrenja, odnosno temeljenje ograde i antikorozivna zaštita (vruće cinčanje svih elemenata). U svemu prema detaljima proizvođača i OTU. Obračun po m' ugrađene odbojne ograde.</t>
  </si>
  <si>
    <t>Postavljanje polukružnog početka-završetka, jednostrane  ograde (JO). Polukružni početak-završetak čelične zaštitne ograde postavlja se prema izvedbenom elaboratu prometne opreme, a u skladu s važećim Pravilnikom o prometnim znakovima, opremi i signalizaciji na cestama i važećim hrvatskim normama koje reguliraju to područje. Jedinična cijena sadrži nabavu svih elemenata zaštićenih protiv korozije toplim cinčanjem (EN ISO 1461), sve prijevoze i prijenose te sav rad i materijal potreban za ugradnju po uvjetima iz projekta. Obračun je po komadu postavljenih elemenata. Izvedba, kontrola kakvoće i obračun prema OTU 9-04. i 9-04.1.</t>
  </si>
  <si>
    <t>kom</t>
  </si>
  <si>
    <t>Postavljanje prometnog znaka s retroreflektirajućom folijom klase II, debljine lima 2 mm. Znak koji se postavlja je oznake K12 - ploča za označavanje bočne zapreke. 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</si>
  <si>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Postavljanje prometnog znaka s retroreflektirajućom folijom klase II, debljine lima 2 mm. Znak koji se postavlja je oznake K12-1 - ploča za označavanje bočne zapreke. 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</si>
  <si>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Nabava, prijevoz i postavljanje stupova od FeZn cijevi, Ø 63,5 mm.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 betonski temelj dimenzija 0,50 x 0,50 x 0,50m svi prijevozi i prijenosi sa skladištenjem te sav rad i materijal za ugradnju po uvjetima iz projekta. Obračun je po m1 ugrađenih stupova.  Izvedba i kontrola kakvoće prema OTU 9-01.</t>
  </si>
  <si>
    <t>m'</t>
  </si>
  <si>
    <t>Demontaža i naknadna montaža polukružnog završetka na novu lokaciju.</t>
  </si>
  <si>
    <t>Čišćenje gradilišta, uključujući utovar i odvoz svog nastalog otpada, materijala i opreme te dovođenje cestovne i okolnih površina u prvobitno stanje.</t>
  </si>
  <si>
    <t>UKUPNO</t>
  </si>
  <si>
    <t>REKAPITULACIJA</t>
  </si>
  <si>
    <t>PDV</t>
  </si>
  <si>
    <t>SVEUKUPNO</t>
  </si>
  <si>
    <t>TROŠKOVNIK - Stara Baška dio NC</t>
  </si>
  <si>
    <t xml:space="preserve">OPĆE NAPOMENE </t>
  </si>
  <si>
    <t>(1) Ponuditelj je dužan upoznati se s dokumentacijom o nabavi, zainteresirani ponuditelji mogu izvršiti pregled lokacije izvedbe radova, kako bi ponuda uključivala sve troškove potrebne za dovršetak ugovora. Ukoliko se prije predaje ponude utvrdi eventualna nepravilnost, nepotpunost ili nejasnoća u opisu određene stavke, Ponuditelj je dužan pismenim putem kontaktirati Naručitelja radi objašnjenja.</t>
  </si>
  <si>
    <t>(2) Izvođač je dužan pridržavati se svih važećih zakona, propisa i normi.  Svi radovi moraju se izvesti solidno i stručno prema važećim propisima i pravilima struke.</t>
  </si>
  <si>
    <t>(3) Za sve stavke troškovnika u kojima se navodi  patent, tip ili određeno podrijetlo ponuditelj može ponuditi „jednakovrijedno“ navedenom. Isto vrijedi i za sve navedene norme i standarde. Dokazivanje jednakovrijednosti obveza je ponuđača. Jednakovrijedna norma i standard mogu biti jedino stroži od navedene norme.</t>
  </si>
  <si>
    <t xml:space="preserve">(4) Radovi će se obračunati temeljem količina izvedenih radova, kako ih izmjeri izvođač i ovjeri nadzorni inženjer i temeljem ugovorenih jediničnih cijena. </t>
  </si>
  <si>
    <t>(5) Jedinične cijene obuhvaćaju sav rad, strojeve, opremu, materijal, prijevoze, režiju gradilišta. Sav montažni i sitni materijal je uključen i ne obračunava se zasebnim stavkama. Uključene su sve vrste radova na izradi i montaži provizorija i radnih skela, sve vrste radova na montaži gradilišne opreme i provedbi svih zaštitnih mjera. Isto tako, sva ispitivanja i podešavanja; po završetku svake faze i konačna ispitivanja  i otklanjanje eventualnih nedostataka u jamstvenom roku su uključena u jedinične cijene stavaka troškovnika i neće se posebno obračunavati. Isto tako jedinične cijene obuhvaćaju izradu uputa za rukovanje i održavanje ugrađene opreme i izradu svih protokola o ispitivanju (ukoliko to nije predviđeno pojedinačnom stavkom).</t>
  </si>
  <si>
    <t>(6) Jediničnim cijenama obuhvaćeno je osiguranje kakvoće, odnosno svi troškovi prethodnih i tekućih ispitivanja osnovnih materijala, poluproizvoda i dovršenih radova u skladu s važećim tehničkim propisima, pravilnicima, normama i tehničkim uvjetima Naručitelja. Materijal i oprema, koju izvođač dobavlja i ugrađuje, mora imati isprave o sukladnosti i uvjerenja o kakvoći u skladu sa važećim zakonima i propisima (tvornička ispitivanja i atesti, certifikati sukladnosti i sl.). Sva kontrolna ispitivanja ponuđač je dužan ukalkulirati u jediničnu cijenu.</t>
  </si>
  <si>
    <t>(7) Jediničnim cijenama obuhvaćeni su troškovi uslijed isključenja i uključenja postojećih instalacija. Označavanje položaja postojećih podzemnih instalacija obračunato je zasebnom stavkom.</t>
  </si>
  <si>
    <r>
      <t>(8) Sukladno članku 54. Zakona o gradnji (NN 153/13, 20/17, 39/19, 125/19), Izvođač radova je u cijelosti odgovoran za:
- gospodarenje građevnim otpadom nastalim tijekom građenja na gradilištu sukladno propisima i zakonu koji uređuju gospodarenje otpadom;
- oporabu i/ili zbrinjavanje građevnog otpada nastalim tijekom građenja na gradilištu sukladno propisima i zakonu koji uređuju gospodarenje otpadom;
i sukladno tome mora uračunati u sve stavke troškovnika u kojima se javlja građevinski otpad sve troškove koji proizlaze iz gore navedene obaveze Izvođača.
Sve materijale iz iskopa koji u naravi predstavljaju mineralnu sirovinu, a koji projektom nisu predviđeni za korištenje na samom gradilištu, Izvođač mora prevesti na reciklažno dvorište,</t>
    </r>
    <r>
      <rPr>
        <sz val="11"/>
        <rFont val="Calibri"/>
        <family val="2"/>
        <charset val="238"/>
        <scheme val="minor"/>
      </rPr>
      <t xml:space="preserve"> sukladno Zakonu o održivom gospodarenju otpadom.</t>
    </r>
    <r>
      <rPr>
        <sz val="11"/>
        <color theme="1"/>
        <rFont val="Calibri"/>
        <family val="2"/>
        <scheme val="minor"/>
      </rPr>
      <t xml:space="preserve">
</t>
    </r>
  </si>
  <si>
    <t>(9) Izvođač je dužan gradilište održavati čistim, a na kraju radova treba izvesti detaljno čišćenje. Navedeni troškovi moraju biti uključeni u jedinične cijene stavaka troškovnika.</t>
  </si>
  <si>
    <t xml:space="preserve">(10)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 
</t>
  </si>
  <si>
    <t>Projektant:</t>
  </si>
  <si>
    <t>Martin Brnelić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</si>
</sst>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4" fillId="0" borderId="9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0" fontId="2" fillId="4" borderId="2" xfId="0" applyFont="1" applyFill="1" applyBorder="1"/>
    <xf numFmtId="4" fontId="2" fillId="4" borderId="2" xfId="0" applyNumberFormat="1" applyFont="1" applyFill="1" applyBorder="1"/>
    <xf numFmtId="164" fontId="2" fillId="4" borderId="3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top"/>
    </xf>
    <xf numFmtId="4" fontId="2" fillId="0" borderId="0" xfId="0" applyNumberFormat="1" applyFont="1"/>
    <xf numFmtId="0" fontId="1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4" fontId="2" fillId="5" borderId="3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9" fontId="2" fillId="3" borderId="2" xfId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0FC8-4B83-4028-AA21-606C38FE95D1}">
  <dimension ref="A1:B27"/>
  <sheetViews>
    <sheetView view="pageBreakPreview" zoomScaleNormal="100" zoomScaleSheetLayoutView="100" workbookViewId="0">
      <selection activeCell="B26" sqref="B26"/>
    </sheetView>
  </sheetViews>
  <sheetFormatPr defaultRowHeight="15" x14ac:dyDescent="0.25"/>
  <cols>
    <col min="1" max="1" width="11.42578125" customWidth="1"/>
    <col min="2" max="2" width="66.5703125" customWidth="1"/>
  </cols>
  <sheetData>
    <row r="1" spans="1:2" x14ac:dyDescent="0.25">
      <c r="A1" s="62"/>
      <c r="B1" s="63"/>
    </row>
    <row r="2" spans="1:2" x14ac:dyDescent="0.25">
      <c r="A2" s="62"/>
      <c r="B2" s="63" t="s">
        <v>31</v>
      </c>
    </row>
    <row r="3" spans="1:2" x14ac:dyDescent="0.25">
      <c r="A3" s="62"/>
      <c r="B3" s="63"/>
    </row>
    <row r="4" spans="1:2" ht="90" x14ac:dyDescent="0.25">
      <c r="A4" s="62"/>
      <c r="B4" s="63" t="s">
        <v>32</v>
      </c>
    </row>
    <row r="5" spans="1:2" x14ac:dyDescent="0.25">
      <c r="A5" s="62"/>
      <c r="B5" s="63"/>
    </row>
    <row r="6" spans="1:2" ht="45" x14ac:dyDescent="0.25">
      <c r="A6" s="62"/>
      <c r="B6" s="63" t="s">
        <v>33</v>
      </c>
    </row>
    <row r="7" spans="1:2" x14ac:dyDescent="0.25">
      <c r="A7" s="62"/>
      <c r="B7" s="63"/>
    </row>
    <row r="8" spans="1:2" ht="75" x14ac:dyDescent="0.25">
      <c r="A8" s="62"/>
      <c r="B8" s="63" t="s">
        <v>34</v>
      </c>
    </row>
    <row r="9" spans="1:2" x14ac:dyDescent="0.25">
      <c r="A9" s="62"/>
      <c r="B9" s="63"/>
    </row>
    <row r="10" spans="1:2" ht="45" x14ac:dyDescent="0.25">
      <c r="A10" s="62"/>
      <c r="B10" s="63" t="s">
        <v>35</v>
      </c>
    </row>
    <row r="11" spans="1:2" x14ac:dyDescent="0.25">
      <c r="A11" s="62"/>
      <c r="B11" s="63"/>
    </row>
    <row r="12" spans="1:2" ht="165" x14ac:dyDescent="0.25">
      <c r="A12" s="62"/>
      <c r="B12" s="63" t="s">
        <v>36</v>
      </c>
    </row>
    <row r="13" spans="1:2" x14ac:dyDescent="0.25">
      <c r="A13" s="62"/>
      <c r="B13" s="63"/>
    </row>
    <row r="14" spans="1:2" ht="120" x14ac:dyDescent="0.25">
      <c r="A14" s="62"/>
      <c r="B14" s="63" t="s">
        <v>37</v>
      </c>
    </row>
    <row r="15" spans="1:2" x14ac:dyDescent="0.25">
      <c r="A15" s="62"/>
      <c r="B15" s="63"/>
    </row>
    <row r="16" spans="1:2" ht="45" x14ac:dyDescent="0.25">
      <c r="A16" s="62"/>
      <c r="B16" s="63" t="s">
        <v>38</v>
      </c>
    </row>
    <row r="17" spans="1:2" x14ac:dyDescent="0.25">
      <c r="A17" s="62"/>
      <c r="B17" s="63"/>
    </row>
    <row r="18" spans="1:2" ht="240" x14ac:dyDescent="0.25">
      <c r="A18" s="62"/>
      <c r="B18" s="63" t="s">
        <v>39</v>
      </c>
    </row>
    <row r="19" spans="1:2" x14ac:dyDescent="0.25">
      <c r="A19" s="62"/>
      <c r="B19" s="63"/>
    </row>
    <row r="20" spans="1:2" ht="45" x14ac:dyDescent="0.25">
      <c r="A20" s="62"/>
      <c r="B20" s="63" t="s">
        <v>40</v>
      </c>
    </row>
    <row r="21" spans="1:2" x14ac:dyDescent="0.25">
      <c r="A21" s="62"/>
      <c r="B21" s="63"/>
    </row>
    <row r="22" spans="1:2" ht="90" x14ac:dyDescent="0.25">
      <c r="A22" s="62"/>
      <c r="B22" s="63" t="s">
        <v>41</v>
      </c>
    </row>
    <row r="23" spans="1:2" x14ac:dyDescent="0.25">
      <c r="A23" s="62"/>
      <c r="B23" s="63"/>
    </row>
    <row r="24" spans="1:2" x14ac:dyDescent="0.25">
      <c r="A24" s="62"/>
      <c r="B24" s="63"/>
    </row>
    <row r="25" spans="1:2" x14ac:dyDescent="0.25">
      <c r="A25" s="62"/>
      <c r="B25" s="63" t="s">
        <v>42</v>
      </c>
    </row>
    <row r="26" spans="1:2" x14ac:dyDescent="0.25">
      <c r="A26" s="62"/>
      <c r="B26" s="63" t="s">
        <v>43</v>
      </c>
    </row>
    <row r="27" spans="1:2" x14ac:dyDescent="0.25">
      <c r="A27" s="62"/>
      <c r="B27" s="63"/>
    </row>
  </sheetData>
  <pageMargins left="0.7" right="0.7" top="0.75" bottom="0.75" header="0.3" footer="0.3"/>
  <pageSetup paperSize="9" orientation="portrait" horizontalDpi="300" verticalDpi="300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F5DD-747F-41CF-9E3E-D5233BFAA2A1}">
  <dimension ref="A1:K59"/>
  <sheetViews>
    <sheetView tabSelected="1" view="pageBreakPreview" zoomScale="85" zoomScaleNormal="100" zoomScaleSheetLayoutView="85" workbookViewId="0">
      <selection activeCell="E10" sqref="E10:E11"/>
    </sheetView>
  </sheetViews>
  <sheetFormatPr defaultRowHeight="15" x14ac:dyDescent="0.25"/>
  <cols>
    <col min="1" max="1" width="5.42578125" style="1" customWidth="1"/>
    <col min="2" max="2" width="48.140625" style="1" customWidth="1"/>
    <col min="3" max="3" width="7.5703125" bestFit="1" customWidth="1"/>
    <col min="4" max="4" width="8.140625" style="3" customWidth="1"/>
    <col min="5" max="5" width="8.7109375" style="3" customWidth="1"/>
    <col min="6" max="6" width="11" style="4" bestFit="1" customWidth="1"/>
    <col min="7" max="7" width="10.140625" bestFit="1" customWidth="1"/>
    <col min="8" max="8" width="79.85546875" customWidth="1"/>
    <col min="9" max="9" width="9.140625" customWidth="1"/>
  </cols>
  <sheetData>
    <row r="1" spans="1:6" ht="15.75" thickBot="1" x14ac:dyDescent="0.3">
      <c r="B1" s="2" t="s">
        <v>30</v>
      </c>
    </row>
    <row r="2" spans="1:6" ht="15.75" thickBot="1" x14ac:dyDescent="0.3">
      <c r="A2" s="5"/>
      <c r="B2" s="6" t="s">
        <v>0</v>
      </c>
      <c r="C2" s="7"/>
      <c r="D2" s="8"/>
      <c r="E2" s="8"/>
      <c r="F2" s="9"/>
    </row>
    <row r="3" spans="1:6" ht="15.75" thickBot="1" x14ac:dyDescent="0.3">
      <c r="A3" s="5"/>
      <c r="B3" s="6"/>
      <c r="C3" s="7"/>
      <c r="D3" s="8"/>
      <c r="E3" s="8"/>
      <c r="F3" s="9"/>
    </row>
    <row r="4" spans="1:6" x14ac:dyDescent="0.25">
      <c r="A4" s="10"/>
      <c r="B4" s="11" t="s">
        <v>1</v>
      </c>
      <c r="C4" s="12"/>
      <c r="D4" s="13"/>
      <c r="E4" s="13"/>
      <c r="F4" s="14"/>
    </row>
    <row r="5" spans="1:6" ht="15.75" thickBot="1" x14ac:dyDescent="0.3">
      <c r="A5" s="10"/>
      <c r="B5" s="11" t="s">
        <v>2</v>
      </c>
      <c r="C5" s="12"/>
      <c r="D5" s="13"/>
      <c r="E5" s="13"/>
      <c r="F5" s="14"/>
    </row>
    <row r="6" spans="1:6" ht="15.75" thickBot="1" x14ac:dyDescent="0.3">
      <c r="A6" s="15" t="s">
        <v>3</v>
      </c>
      <c r="B6" s="16" t="s">
        <v>4</v>
      </c>
      <c r="C6" s="17" t="s">
        <v>5</v>
      </c>
      <c r="D6" s="18" t="s">
        <v>6</v>
      </c>
      <c r="E6" s="18" t="s">
        <v>7</v>
      </c>
      <c r="F6" s="19" t="s">
        <v>8</v>
      </c>
    </row>
    <row r="7" spans="1:6" ht="195" x14ac:dyDescent="0.25">
      <c r="A7" s="20">
        <v>1</v>
      </c>
      <c r="B7" s="21" t="s">
        <v>9</v>
      </c>
      <c r="C7" s="22" t="s">
        <v>10</v>
      </c>
      <c r="D7" s="23">
        <v>1</v>
      </c>
      <c r="E7" s="23"/>
      <c r="F7" s="24" t="str">
        <f t="shared" ref="F7:F18" si="0">IF(E7&lt;&gt;0,D7*E7,"")</f>
        <v/>
      </c>
    </row>
    <row r="8" spans="1:6" ht="105" x14ac:dyDescent="0.25">
      <c r="A8" s="20">
        <v>2</v>
      </c>
      <c r="B8" s="25" t="s">
        <v>11</v>
      </c>
      <c r="C8" s="26" t="s">
        <v>12</v>
      </c>
      <c r="D8" s="27">
        <v>1</v>
      </c>
      <c r="E8" s="27"/>
      <c r="F8" s="28" t="str">
        <f t="shared" si="0"/>
        <v/>
      </c>
    </row>
    <row r="9" spans="1:6" ht="105" x14ac:dyDescent="0.25">
      <c r="A9" s="20">
        <v>3</v>
      </c>
      <c r="B9" s="29" t="s">
        <v>13</v>
      </c>
      <c r="C9" s="30" t="s">
        <v>14</v>
      </c>
      <c r="D9" s="23">
        <v>5</v>
      </c>
      <c r="E9" s="23"/>
      <c r="F9" s="24" t="str">
        <f t="shared" si="0"/>
        <v/>
      </c>
    </row>
    <row r="10" spans="1:6" ht="315" x14ac:dyDescent="0.25">
      <c r="A10" s="64">
        <v>4</v>
      </c>
      <c r="B10" s="31" t="s">
        <v>15</v>
      </c>
      <c r="C10" s="66" t="s">
        <v>16</v>
      </c>
      <c r="D10" s="68">
        <v>36</v>
      </c>
      <c r="E10" s="68"/>
      <c r="F10" s="68" t="str">
        <f t="shared" si="0"/>
        <v/>
      </c>
    </row>
    <row r="11" spans="1:6" ht="315" x14ac:dyDescent="0.25">
      <c r="A11" s="65"/>
      <c r="B11" s="32" t="s">
        <v>17</v>
      </c>
      <c r="C11" s="67"/>
      <c r="D11" s="69"/>
      <c r="E11" s="69"/>
      <c r="F11" s="69"/>
    </row>
    <row r="12" spans="1:6" ht="210" x14ac:dyDescent="0.25">
      <c r="A12" s="20">
        <v>5</v>
      </c>
      <c r="B12" s="33" t="s">
        <v>18</v>
      </c>
      <c r="C12" s="26" t="s">
        <v>19</v>
      </c>
      <c r="D12" s="27">
        <v>2</v>
      </c>
      <c r="E12" s="27"/>
      <c r="F12" s="28" t="str">
        <f t="shared" ref="F12:F17" si="1">IF(E12&lt;&gt;0,D12*E12,"")</f>
        <v/>
      </c>
    </row>
    <row r="13" spans="1:6" ht="240" x14ac:dyDescent="0.25">
      <c r="A13" s="20">
        <v>6</v>
      </c>
      <c r="B13" s="29" t="s">
        <v>20</v>
      </c>
      <c r="C13" s="26" t="s">
        <v>19</v>
      </c>
      <c r="D13" s="27">
        <v>1</v>
      </c>
      <c r="E13" s="27"/>
      <c r="F13" s="28" t="str">
        <f t="shared" si="1"/>
        <v/>
      </c>
    </row>
    <row r="14" spans="1:6" ht="240" x14ac:dyDescent="0.25">
      <c r="A14" s="20">
        <v>7</v>
      </c>
      <c r="B14" s="29" t="s">
        <v>21</v>
      </c>
      <c r="C14" s="26" t="s">
        <v>19</v>
      </c>
      <c r="D14" s="27">
        <v>1</v>
      </c>
      <c r="E14" s="27"/>
      <c r="F14" s="28" t="str">
        <f t="shared" si="1"/>
        <v/>
      </c>
    </row>
    <row r="15" spans="1:6" ht="180" x14ac:dyDescent="0.25">
      <c r="A15" s="20">
        <v>8</v>
      </c>
      <c r="B15" s="29" t="s">
        <v>22</v>
      </c>
      <c r="C15" s="26" t="s">
        <v>23</v>
      </c>
      <c r="D15" s="27">
        <v>8</v>
      </c>
      <c r="E15" s="27"/>
      <c r="F15" s="28" t="str">
        <f t="shared" si="1"/>
        <v/>
      </c>
    </row>
    <row r="16" spans="1:6" ht="30" x14ac:dyDescent="0.25">
      <c r="A16" s="20">
        <v>9</v>
      </c>
      <c r="B16" s="33" t="s">
        <v>24</v>
      </c>
      <c r="C16" s="26" t="s">
        <v>12</v>
      </c>
      <c r="D16" s="27">
        <v>1</v>
      </c>
      <c r="E16" s="27"/>
      <c r="F16" s="28" t="str">
        <f t="shared" si="1"/>
        <v/>
      </c>
    </row>
    <row r="17" spans="1:6" ht="45" x14ac:dyDescent="0.25">
      <c r="A17" s="20">
        <v>10</v>
      </c>
      <c r="B17" s="33" t="s">
        <v>25</v>
      </c>
      <c r="C17" s="26" t="s">
        <v>10</v>
      </c>
      <c r="D17" s="27">
        <v>1</v>
      </c>
      <c r="E17" s="27"/>
      <c r="F17" s="28" t="str">
        <f t="shared" si="1"/>
        <v/>
      </c>
    </row>
    <row r="18" spans="1:6" ht="15.75" thickBot="1" x14ac:dyDescent="0.3">
      <c r="A18" s="34"/>
      <c r="B18" s="25"/>
      <c r="C18" s="26"/>
      <c r="D18" s="27"/>
      <c r="E18" s="27"/>
      <c r="F18" s="28" t="str">
        <f t="shared" si="0"/>
        <v/>
      </c>
    </row>
    <row r="19" spans="1:6" s="40" customFormat="1" ht="15.75" thickBot="1" x14ac:dyDescent="0.3">
      <c r="A19" s="35"/>
      <c r="B19" s="36" t="s">
        <v>26</v>
      </c>
      <c r="C19" s="37"/>
      <c r="D19" s="38"/>
      <c r="E19" s="38"/>
      <c r="F19" s="39">
        <f>SUM(F7:F18)</f>
        <v>0</v>
      </c>
    </row>
    <row r="20" spans="1:6" s="40" customFormat="1" x14ac:dyDescent="0.25">
      <c r="A20" s="41"/>
      <c r="B20" s="2"/>
      <c r="D20" s="42"/>
      <c r="E20" s="42"/>
      <c r="F20" s="14"/>
    </row>
    <row r="21" spans="1:6" s="40" customFormat="1" ht="15.75" thickBot="1" x14ac:dyDescent="0.3">
      <c r="A21" s="41"/>
      <c r="B21" s="2"/>
      <c r="D21" s="42"/>
      <c r="E21" s="42"/>
      <c r="F21" s="14"/>
    </row>
    <row r="22" spans="1:6" ht="15.75" thickBot="1" x14ac:dyDescent="0.3">
      <c r="A22" s="43"/>
      <c r="B22" s="44" t="s">
        <v>27</v>
      </c>
      <c r="C22" s="45"/>
      <c r="D22" s="46"/>
      <c r="E22" s="46"/>
      <c r="F22" s="47"/>
    </row>
    <row r="23" spans="1:6" ht="15.75" thickBot="1" x14ac:dyDescent="0.3">
      <c r="A23" s="48"/>
      <c r="B23" s="49" t="str">
        <f>B2</f>
        <v>POSTAVLJANJE ZAŠTITNIH ODBOJNIH OGRADA</v>
      </c>
      <c r="C23" s="50"/>
      <c r="D23" s="51"/>
      <c r="E23" s="51"/>
      <c r="F23" s="52"/>
    </row>
    <row r="24" spans="1:6" ht="15.75" thickBot="1" x14ac:dyDescent="0.3">
      <c r="A24" s="53"/>
      <c r="B24" s="54" t="str">
        <f>B19</f>
        <v>UKUPNO</v>
      </c>
      <c r="C24" s="55"/>
      <c r="D24" s="56"/>
      <c r="E24" s="56"/>
      <c r="F24" s="57">
        <f>F19</f>
        <v>0</v>
      </c>
    </row>
    <row r="25" spans="1:6" x14ac:dyDescent="0.25">
      <c r="F25" s="58"/>
    </row>
    <row r="26" spans="1:6" ht="15.75" thickBot="1" x14ac:dyDescent="0.3">
      <c r="F26" s="58"/>
    </row>
    <row r="27" spans="1:6" ht="15.75" thickBot="1" x14ac:dyDescent="0.3">
      <c r="A27" s="53"/>
      <c r="B27" s="54" t="s">
        <v>26</v>
      </c>
      <c r="C27" s="55"/>
      <c r="D27" s="56"/>
      <c r="E27" s="56"/>
      <c r="F27" s="57">
        <f>SUM(F24:F24)</f>
        <v>0</v>
      </c>
    </row>
    <row r="28" spans="1:6" ht="15.75" thickBot="1" x14ac:dyDescent="0.3">
      <c r="A28" s="53"/>
      <c r="B28" s="54" t="s">
        <v>28</v>
      </c>
      <c r="C28" s="59">
        <v>0.25</v>
      </c>
      <c r="D28" s="56"/>
      <c r="E28" s="56"/>
      <c r="F28" s="57">
        <f>F27*C28</f>
        <v>0</v>
      </c>
    </row>
    <row r="29" spans="1:6" ht="15.75" thickBot="1" x14ac:dyDescent="0.3">
      <c r="A29" s="43"/>
      <c r="B29" s="44" t="s">
        <v>29</v>
      </c>
      <c r="C29" s="45"/>
      <c r="D29" s="46"/>
      <c r="E29" s="46"/>
      <c r="F29" s="60">
        <f>F28+F27</f>
        <v>0</v>
      </c>
    </row>
    <row r="42" spans="3:11" s="1" customFormat="1" ht="91.5" customHeight="1" x14ac:dyDescent="0.25">
      <c r="C42"/>
      <c r="D42" s="3"/>
      <c r="E42" s="3"/>
      <c r="F42" s="4"/>
      <c r="G42"/>
      <c r="H42"/>
      <c r="I42"/>
      <c r="J42"/>
      <c r="K42"/>
    </row>
    <row r="59" spans="2:2" x14ac:dyDescent="0.25">
      <c r="B59" s="61"/>
    </row>
  </sheetData>
  <mergeCells count="5">
    <mergeCell ref="A10:A11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300" verticalDpi="300" r:id="rId1"/>
  <headerFooter>
    <oddHeader>&amp;L&amp;G&amp;RBr. projekta: IZ 238/24
                      List br.:&amp;P</oddHeader>
    <oddFooter>&amp;C&amp;9NAZIV ELABORATA:IZVEDBENI PROJEKT POSTAVE ODBOJNE OGRADE RADI 
POVEĆANJA SIGURNOSTI PROMETA NA DIJELU 
NERAZVRSTANE CESTE U STAROJ BAŠKI 
Rijeka, kolovoz 2024.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Opće napomene</vt:lpstr>
      <vt:lpstr>Stara Baška dio NC</vt:lpstr>
      <vt:lpstr>'Stara Baška dio NC'!Podrucje_ispisa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Justinić</dc:creator>
  <cp:lastModifiedBy>Indira Justinić</cp:lastModifiedBy>
  <dcterms:created xsi:type="dcterms:W3CDTF">2025-10-13T12:32:30Z</dcterms:created>
  <dcterms:modified xsi:type="dcterms:W3CDTF">2025-10-15T07:38:17Z</dcterms:modified>
</cp:coreProperties>
</file>