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xr:revisionPtr revIDLastSave="0" documentId="13_ncr:1_{60DAAA5D-B4C9-42F1-B93E-524D2159C588}" xr6:coauthVersionLast="45" xr6:coauthVersionMax="47" xr10:uidLastSave="{00000000-0000-0000-0000-000000000000}"/>
  <bookViews>
    <workbookView xWindow="-120" yWindow="-120" windowWidth="29040" windowHeight="15840" xr2:uid="{00000000-000D-0000-FFFF-FFFF00000000}"/>
  </bookViews>
  <sheets>
    <sheet name="NC 61 Stara Baska" sheetId="4" r:id="rId1"/>
  </sheets>
  <definedNames>
    <definedName name="Excel_BuiltIn_Print_Area_1_1" localSheetId="0">#REF!</definedName>
    <definedName name="Excel_BuiltIn_Print_Area_1_1">#REF!</definedName>
    <definedName name="Excel_BuiltIn_Print_Titles_1" localSheetId="0">#REF!</definedName>
    <definedName name="Excel_BuiltIn_Print_Titles_1">#REF!</definedName>
    <definedName name="_xlnm.Print_Area" localSheetId="0">'NC 61 Stara Baska'!$A$1:$F$27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4" l="1"/>
  <c r="F16" i="4"/>
  <c r="F15" i="4"/>
  <c r="F14" i="4"/>
  <c r="F13" i="4"/>
  <c r="F12" i="4"/>
  <c r="F11" i="4"/>
  <c r="F10" i="4"/>
  <c r="F9" i="4"/>
  <c r="F8" i="4"/>
  <c r="F7" i="4"/>
  <c r="F6" i="4"/>
  <c r="B21" i="4" l="1"/>
  <c r="B17" i="4" l="1"/>
  <c r="F17" i="4" l="1"/>
  <c r="F24" i="4" l="1"/>
  <c r="F25" i="4" l="1"/>
  <c r="F26" i="4" s="1"/>
</calcChain>
</file>

<file path=xl/sharedStrings.xml><?xml version="1.0" encoding="utf-8"?>
<sst xmlns="http://schemas.openxmlformats.org/spreadsheetml/2006/main" count="46" uniqueCount="41">
  <si>
    <t>R.br.</t>
  </si>
  <si>
    <t>Opis stavke</t>
  </si>
  <si>
    <t>j.m.</t>
  </si>
  <si>
    <t>količina</t>
  </si>
  <si>
    <t>cijena</t>
  </si>
  <si>
    <t>iznos</t>
  </si>
  <si>
    <t>kom</t>
  </si>
  <si>
    <t>REKAPITULACIJA</t>
  </si>
  <si>
    <t>UKUPNO</t>
  </si>
  <si>
    <t>PDV</t>
  </si>
  <si>
    <t>SVEUKUPNO</t>
  </si>
  <si>
    <t>1.</t>
  </si>
  <si>
    <t>2.</t>
  </si>
  <si>
    <t>3.</t>
  </si>
  <si>
    <t>POZICIJA 1</t>
  </si>
  <si>
    <t>POSTAVLJANJE ZAŠTITINIH ODBOJNIH OGRADA</t>
  </si>
  <si>
    <t>4.</t>
  </si>
  <si>
    <t>5.</t>
  </si>
  <si>
    <t>6.</t>
  </si>
  <si>
    <t>kg</t>
  </si>
  <si>
    <t>Postavljanje kosog početka-završetka (HRN EN 1317) duljine 4 m. Kosi početak-završetak čelične zaštitne ograde s polukružnim završetkom ukupanim u zemlju postavlja se prema izvedbenom elaboratu prometne opreme i signalizacije, a u skladu s važećim Pravilnikom o prometnim znakovima, opremi i signalizaciji na cestama i važećim hrvatskim normama koje reguliraju to područje. Jedinična cijena sadrži nabavu svih sastavnih elemenata kosih završetaka zaštićenih protiv korozije toplim pocinčavanjem (EN ISO 1461), ugradnju stupića zabijanjem u tlo, montiranje elemenata, sve prijenose i prijevoze te sav rad i materijal potreban za ugradnju po uvjetima iz projekta. Obračun je po komadu postavljenih elemenata. Izvedba, kontrola kakvoće i obračun prema OTU 9-04. i 9-04.1.</t>
  </si>
  <si>
    <t>m'</t>
  </si>
  <si>
    <t>m2</t>
  </si>
  <si>
    <t>m</t>
  </si>
  <si>
    <t>m3</t>
  </si>
  <si>
    <t>TROŠKOVNIK -NC 61</t>
  </si>
  <si>
    <t>Strojno krčenje šiblja i granja promjera debla do 10 cm s odvozom raskrčenog šiblja na deponiju udaljenu do 20 km. Zaostalo šiblje nakon rada stroja ručno se prenosi na za to predviđenu deponiju.  Obračun po m2 raskrčene površine.</t>
  </si>
  <si>
    <t xml:space="preserve">Ugradnja ograde  tiplanjem na objektu; AB potporni zid ili betonska pasica. Izrada, dobava i ugradnja zaštitine cestovne ograde  klase H1 radne širine W3 prema projektnoj dokumentaciji. Čelična zaštitna ograda mora biti konstruirana prema nizu normi HRN EN 1317 i imati sve ateste koji to potvrđuju.Ograda nema distancera, a opremljena je katadiopterima na razmaku 8,0 m.  Svi elementi ograde moraju biti antikorozivno zaštićeni postupkom toplog pocinčavanja prema normama HRN EN ISO 1461. Ograda se za betonsku pasicu pričvršćuje ankerima Ø16 mm dužine min. 180 mm. U jediničnu cijenu sadržan je sav materijal i rad na izradi, dobavi, dopremi i montaži ograde  te sav pribor, materijal i rad potreban za ugradnju ograde, pričvršćena i sidrenja, odnosno temeljenje ograde i antikorozivna zaštita (vruće cinčanje svih elemenata). U svemu prema detaljima proizvođača i OTU. </t>
  </si>
  <si>
    <t>Konstruktivno armaturno željezo. U betonsku pasicu treba postaviti prema izvedbenom nacrtu. Prije ugradnje armaturu treba očistiti od prljavštine i hrđe, te povezati. U cijenu ulazi nabava, doprema, ravnanje, sječenje, čišćenje, svi lokalni prijevozi i vezanje. Napomena: Betoniranju se može pristupiti, kad nadzorni inženjer pregleda postavljenu armaturu! Obračun po kg postavljene armature.</t>
  </si>
  <si>
    <t>Uređenje bankine između nove betonske pasice i ruba kolnika prosječne širine 0,50 cm kamenom stineži granulacije 0-32 mm. Obračun po m2 uređene bankine.</t>
  </si>
  <si>
    <t>Zatrpavanje uz betonsku pasicu tamponom granulacije 0-32 mm. Obračun po m3.</t>
  </si>
  <si>
    <t>Odvoz iskopanog materijala. Ukrcaj, prijevoz i iskrcaj iskopanog materijala na reciklažno dvorište sa zbrinjavanjem sukladno Zakonu o održivom gospodarenju otpadom odvozom na reciklažno dvorište, bez obzira na vrstu vozila i kategoriju. Zbrinjavanje materijala sukladno Zakonu o održivom gospodarenju otpadom osigurava izvođač radova.
Obračun po m3 prevezenog materijala u sraslom stanju.</t>
  </si>
  <si>
    <t xml:space="preserve">Strojni iskop materijala za betonske pasice. Iskop se izvodi se u materijalu "A" kategorije. Sve prema OTU  za radove na cestama (Zagreb, 2001.). U cijenu ulazi prebacivanje ili ukrcaj materijala u bilo koje prijevozno sredstvo s odvozom na privremenu deponiju.  Obračun po m3 iskopanog materijala u sraslom stanju. </t>
  </si>
  <si>
    <t>Priprema temeljnog tla nakon iskopa za betonsku pasicu. Stavka uključuje poravnanje tamponom granulacije 0-32 mm u sloju od 10 cm, strojno zbijanje te sav potreban rad i materijal. Obračun po m2 isplanirane površine.</t>
  </si>
  <si>
    <t>Dobava, doprema i ugradnja betona razreda čvrstoće C 25/30 u betonsku pasicu dimenzije 50x50 cm na nivou terena. Stavka uključuje beton spremljen u betonari i dopremljen na gradilište kao i sav potreban rad i sredstva, izradu oplate, sve prijevoze, pripremu skele za postavljanje oplate i ugradnju betona ako je potrebna. Obračun po m3 ugrađenog betona.</t>
  </si>
  <si>
    <r>
      <t>Ugradnja ograde pobijanjem u tlo. Izrada, dobava i ugradnja zaštitine cestovne ograde  klase H1- W4</t>
    </r>
    <r>
      <rPr>
        <sz val="11"/>
        <color rgb="FFFF0000"/>
        <rFont val="Calibri"/>
        <family val="2"/>
        <charset val="238"/>
        <scheme val="minor"/>
      </rPr>
      <t xml:space="preserve"> </t>
    </r>
    <r>
      <rPr>
        <sz val="11"/>
        <rFont val="Calibri"/>
        <family val="2"/>
        <charset val="238"/>
        <scheme val="minor"/>
      </rPr>
      <t>prema projektnoj dokumentaciji.  Način ugradnje odbojne ograde je pobijanje u teren. Dubina pobijanja min 0,85 m.  Čelična zaštitna ograda mora biti konstruirana prema nizu normi HRN EN 1317 i imati sve ateste koji to potvrđuju. Ograda nema distancera, a opremljena je katadiopterima na razmaku 8,0 m. Svi elementi ograde moraju biti antikorozivno zaštićeni postupkom toplog pocinčavanja prema normama HRN EN ISO 1461. U jediničnu cijenu sadržan je sav materijal i rad na izradi, dobavi, dopremi i montaži ograde  te sav pribor, materijal i rad potreban za ugradnju ograde, pričvršćenja i sidrenja, odnosno temeljenje ograde i antikorozivna zaštita (vruće cinčanje svih elemenata). U svemu prema detaljima proizvođača i OTU. Obračun po m' ugrađene odbojne ograde.</t>
    </r>
  </si>
  <si>
    <t>7.</t>
  </si>
  <si>
    <t>8.</t>
  </si>
  <si>
    <t>9.</t>
  </si>
  <si>
    <t>10.</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</si>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</sst>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theme="1"/>
      <name val="Calibri"/>
      <family val="2"/>
      <charset val="238"/>
      <scheme val="minor"/>
    </font>
    <font>
      <sz val="8"/>
      <name val="Calibri"/>
      <family val="2"/>
      <scheme val="minor"/>
    </font>
    <font>
      <sz val="11"/>
      <name val="Calibri"/>
      <family val="2"/>
      <scheme val="minor"/>
    </font>
    <font>
      <sz val="11"/>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0" fontId="4" fillId="0" borderId="0"/>
    <xf numFmtId="0" fontId="1" fillId="0" borderId="0"/>
  </cellStyleXfs>
  <cellXfs count="63">
    <xf numFmtId="0" fontId="0" fillId="0" borderId="0" xfId="0"/>
    <xf numFmtId="0" fontId="3" fillId="3" borderId="8" xfId="0" applyFont="1" applyFill="1" applyBorder="1" applyAlignment="1">
      <alignment horizontal="center"/>
    </xf>
    <xf numFmtId="0" fontId="3" fillId="3" borderId="4" xfId="0" applyFont="1" applyFill="1" applyBorder="1" applyAlignment="1">
      <alignment horizontal="center"/>
    </xf>
    <xf numFmtId="9" fontId="3" fillId="3" borderId="4" xfId="1" applyFont="1" applyFill="1" applyBorder="1" applyAlignment="1">
      <alignment horizontal="center"/>
    </xf>
    <xf numFmtId="0" fontId="3" fillId="4" borderId="4" xfId="0" applyFont="1" applyFill="1" applyBorder="1" applyAlignment="1">
      <alignment horizontal="center"/>
    </xf>
    <xf numFmtId="4" fontId="0" fillId="0" borderId="0" xfId="0" applyNumberFormat="1"/>
    <xf numFmtId="4" fontId="3" fillId="3" borderId="8" xfId="0" applyNumberFormat="1" applyFont="1" applyFill="1" applyBorder="1" applyAlignment="1">
      <alignment horizontal="center"/>
    </xf>
    <xf numFmtId="4" fontId="0" fillId="0" borderId="1" xfId="0" applyNumberFormat="1" applyBorder="1" applyAlignment="1">
      <alignment horizontal="center"/>
    </xf>
    <xf numFmtId="4" fontId="3" fillId="3" borderId="4" xfId="0" applyNumberFormat="1" applyFont="1" applyFill="1" applyBorder="1" applyAlignment="1">
      <alignment horizontal="center"/>
    </xf>
    <xf numFmtId="4" fontId="3" fillId="4" borderId="4" xfId="0" applyNumberFormat="1" applyFont="1" applyFill="1" applyBorder="1" applyAlignment="1">
      <alignment horizontal="center"/>
    </xf>
    <xf numFmtId="0" fontId="0" fillId="0" borderId="0" xfId="0" applyAlignment="1">
      <alignment vertical="top"/>
    </xf>
    <xf numFmtId="0" fontId="3" fillId="3" borderId="7" xfId="0" applyFont="1" applyFill="1" applyBorder="1" applyAlignment="1">
      <alignment horizontal="center" vertical="top"/>
    </xf>
    <xf numFmtId="0" fontId="0" fillId="0" borderId="1" xfId="0" applyBorder="1" applyAlignment="1">
      <alignment horizontal="center" vertical="top"/>
    </xf>
    <xf numFmtId="0" fontId="3" fillId="3" borderId="3" xfId="0" applyFont="1" applyFill="1" applyBorder="1" applyAlignment="1">
      <alignment horizontal="center" vertical="top"/>
    </xf>
    <xf numFmtId="0" fontId="4" fillId="4" borderId="3" xfId="0" applyFont="1" applyFill="1" applyBorder="1" applyAlignment="1">
      <alignment horizontal="center" vertical="top"/>
    </xf>
    <xf numFmtId="0" fontId="3" fillId="3" borderId="8" xfId="0" applyFont="1" applyFill="1" applyBorder="1" applyAlignment="1">
      <alignment horizontal="center" vertical="top"/>
    </xf>
    <xf numFmtId="0" fontId="3" fillId="3" borderId="4" xfId="0" applyFont="1" applyFill="1" applyBorder="1" applyAlignment="1">
      <alignment horizontal="left" vertical="top"/>
    </xf>
    <xf numFmtId="0" fontId="3" fillId="4" borderId="4" xfId="0" applyFont="1" applyFill="1" applyBorder="1" applyAlignment="1">
      <alignment horizontal="left" vertical="top"/>
    </xf>
    <xf numFmtId="4" fontId="0" fillId="0" borderId="0" xfId="0" applyNumberFormat="1" applyAlignment="1">
      <alignment horizontal="right"/>
    </xf>
    <xf numFmtId="4" fontId="3" fillId="3" borderId="9" xfId="0" applyNumberFormat="1" applyFont="1" applyFill="1" applyBorder="1" applyAlignment="1">
      <alignment horizontal="right"/>
    </xf>
    <xf numFmtId="4" fontId="0" fillId="0" borderId="2" xfId="0" applyNumberFormat="1" applyBorder="1" applyAlignment="1">
      <alignment horizontal="right"/>
    </xf>
    <xf numFmtId="4" fontId="3" fillId="3" borderId="5" xfId="0" applyNumberFormat="1" applyFont="1" applyFill="1" applyBorder="1" applyAlignment="1">
      <alignment horizontal="right"/>
    </xf>
    <xf numFmtId="4" fontId="3" fillId="4" borderId="5" xfId="0" applyNumberFormat="1" applyFont="1" applyFill="1" applyBorder="1" applyAlignment="1">
      <alignment horizontal="right"/>
    </xf>
    <xf numFmtId="0" fontId="0" fillId="0" borderId="0" xfId="0" applyBorder="1" applyAlignment="1">
      <alignment vertical="top"/>
    </xf>
    <xf numFmtId="0" fontId="0" fillId="0" borderId="0" xfId="0" applyBorder="1" applyAlignment="1">
      <alignment vertical="top" wrapText="1"/>
    </xf>
    <xf numFmtId="0" fontId="0" fillId="0" borderId="0" xfId="0" applyBorder="1"/>
    <xf numFmtId="4" fontId="0" fillId="0" borderId="0" xfId="0" applyNumberFormat="1" applyBorder="1"/>
    <xf numFmtId="4" fontId="0" fillId="0" borderId="0" xfId="0" applyNumberFormat="1" applyBorder="1" applyAlignment="1">
      <alignment horizontal="right"/>
    </xf>
    <xf numFmtId="0" fontId="3" fillId="0" borderId="0" xfId="0" applyFont="1" applyAlignment="1">
      <alignment vertical="top"/>
    </xf>
    <xf numFmtId="4" fontId="3" fillId="2" borderId="5" xfId="0" applyNumberFormat="1" applyFont="1" applyFill="1" applyBorder="1" applyAlignment="1">
      <alignment horizontal="right"/>
    </xf>
    <xf numFmtId="0" fontId="4" fillId="2" borderId="3" xfId="0" applyFont="1" applyFill="1" applyBorder="1" applyAlignment="1">
      <alignment horizontal="center" vertical="top"/>
    </xf>
    <xf numFmtId="0" fontId="3" fillId="2" borderId="4" xfId="0" applyFont="1" applyFill="1" applyBorder="1" applyAlignment="1">
      <alignment horizontal="left" vertical="top"/>
    </xf>
    <xf numFmtId="0" fontId="3" fillId="2" borderId="4" xfId="0" applyFont="1" applyFill="1" applyBorder="1" applyAlignment="1">
      <alignment horizontal="center"/>
    </xf>
    <xf numFmtId="4" fontId="3" fillId="2" borderId="4" xfId="0" applyNumberFormat="1" applyFont="1" applyFill="1" applyBorder="1" applyAlignment="1">
      <alignment horizontal="center"/>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xf numFmtId="4" fontId="3" fillId="0" borderId="0" xfId="0" applyNumberFormat="1" applyFont="1" applyFill="1" applyBorder="1"/>
    <xf numFmtId="4" fontId="3" fillId="0" borderId="0" xfId="0" applyNumberFormat="1" applyFont="1" applyFill="1" applyBorder="1" applyAlignment="1">
      <alignment horizontal="right"/>
    </xf>
    <xf numFmtId="4" fontId="0" fillId="0" borderId="1" xfId="0" applyNumberFormat="1" applyFill="1" applyBorder="1" applyAlignment="1">
      <alignment horizontal="center"/>
    </xf>
    <xf numFmtId="4" fontId="0" fillId="0" borderId="1" xfId="0" applyNumberFormat="1" applyBorder="1" applyAlignment="1">
      <alignment horizontal="right"/>
    </xf>
    <xf numFmtId="0" fontId="0" fillId="0" borderId="1" xfId="0" applyFill="1" applyBorder="1" applyAlignment="1">
      <alignment horizontal="center" vertical="top"/>
    </xf>
    <xf numFmtId="0" fontId="0" fillId="0" borderId="1" xfId="0" applyBorder="1" applyAlignment="1">
      <alignment horizontal="center"/>
    </xf>
    <xf numFmtId="0" fontId="3" fillId="0" borderId="0" xfId="0" applyFont="1" applyFill="1"/>
    <xf numFmtId="0" fontId="7" fillId="0" borderId="1" xfId="0" applyFont="1" applyBorder="1" applyAlignment="1">
      <alignment vertical="top" wrapText="1"/>
    </xf>
    <xf numFmtId="0" fontId="0" fillId="0" borderId="6" xfId="0" applyFill="1" applyBorder="1" applyAlignment="1">
      <alignment vertical="top" wrapText="1"/>
    </xf>
    <xf numFmtId="0" fontId="0" fillId="0" borderId="10" xfId="0" applyFill="1" applyBorder="1" applyAlignment="1">
      <alignment horizontal="center"/>
    </xf>
    <xf numFmtId="4" fontId="0" fillId="0" borderId="10" xfId="0" applyNumberFormat="1" applyFill="1" applyBorder="1" applyAlignment="1">
      <alignment horizontal="center"/>
    </xf>
    <xf numFmtId="4" fontId="0" fillId="0" borderId="11" xfId="0" applyNumberFormat="1" applyFill="1" applyBorder="1" applyAlignment="1">
      <alignment horizontal="right"/>
    </xf>
    <xf numFmtId="0" fontId="0" fillId="0" borderId="1" xfId="0" applyFill="1" applyBorder="1" applyAlignment="1">
      <alignment vertical="top" wrapText="1"/>
    </xf>
    <xf numFmtId="0" fontId="0" fillId="0" borderId="1" xfId="0" applyFill="1" applyBorder="1" applyAlignment="1">
      <alignment horizontal="center"/>
    </xf>
    <xf numFmtId="4" fontId="0" fillId="0" borderId="1" xfId="0" applyNumberFormat="1" applyFill="1" applyBorder="1" applyAlignment="1">
      <alignment horizontal="right"/>
    </xf>
    <xf numFmtId="0" fontId="3" fillId="2" borderId="3" xfId="0" applyFont="1" applyFill="1" applyBorder="1" applyAlignment="1">
      <alignment horizontal="center" vertical="top"/>
    </xf>
    <xf numFmtId="0" fontId="3" fillId="2" borderId="4" xfId="0" applyFont="1" applyFill="1" applyBorder="1" applyAlignment="1">
      <alignment vertical="top"/>
    </xf>
    <xf numFmtId="0" fontId="3" fillId="2" borderId="4" xfId="0" applyFont="1" applyFill="1" applyBorder="1"/>
    <xf numFmtId="4" fontId="3" fillId="2" borderId="4" xfId="0" applyNumberFormat="1" applyFont="1" applyFill="1" applyBorder="1"/>
    <xf numFmtId="0" fontId="3" fillId="2" borderId="0" xfId="0" applyFont="1" applyFill="1"/>
    <xf numFmtId="0" fontId="0" fillId="0" borderId="12" xfId="0" applyFill="1" applyBorder="1" applyAlignment="1">
      <alignment horizontal="center" vertical="top"/>
    </xf>
    <xf numFmtId="0" fontId="6" fillId="0" borderId="12" xfId="0" applyFont="1" applyBorder="1" applyAlignment="1">
      <alignment vertical="top" wrapText="1"/>
    </xf>
    <xf numFmtId="0" fontId="0" fillId="0" borderId="12" xfId="0" applyBorder="1" applyAlignment="1">
      <alignment horizontal="center"/>
    </xf>
    <xf numFmtId="4" fontId="0" fillId="0" borderId="12" xfId="0" applyNumberFormat="1" applyBorder="1" applyAlignment="1">
      <alignment horizontal="center"/>
    </xf>
    <xf numFmtId="4" fontId="0" fillId="0" borderId="12" xfId="0" applyNumberFormat="1" applyFill="1" applyBorder="1" applyAlignment="1">
      <alignment horizontal="center"/>
    </xf>
    <xf numFmtId="4" fontId="0" fillId="0" borderId="12" xfId="0" applyNumberFormat="1" applyBorder="1" applyAlignment="1">
      <alignment horizontal="right"/>
    </xf>
  </cellXfs>
  <cellStyles count="4">
    <cellStyle name="Normal" xfId="0" builtinId="0"/>
    <cellStyle name="Normal 2" xfId="2" xr:uid="{00000000-0005-0000-0000-000002000000}"/>
    <cellStyle name="Normal 2 2" xfId="3" xr:uid="{C3ECD344-96C4-413F-83E3-C166B5B364C7}"/>
    <cellStyle name="Percent" xfId="1" builtinId="5"/>
  </cellStyles>
  <dxfs count="0"/>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tabSelected="1" view="pageBreakPreview" topLeftCell="A16" zoomScaleNormal="100" zoomScaleSheetLayoutView="100" workbookViewId="0">
      <selection activeCell="F16" sqref="F16"/>
    </sheetView>
  </sheetViews>
  <sheetFormatPr defaultRowHeight="15" x14ac:dyDescent="0.25"/>
  <cols>
    <col min="1" max="1" width="5.42578125" style="10" customWidth="1"/>
    <col min="2" max="2" width="46.85546875" style="10" customWidth="1"/>
    <col min="3" max="3" width="5.42578125" customWidth="1"/>
    <col min="4" max="4" width="7.5703125" style="5" customWidth="1"/>
    <col min="5" max="5" width="8.7109375" style="5" customWidth="1"/>
    <col min="6" max="6" width="11.85546875" style="18" customWidth="1"/>
    <col min="7" max="7" width="10.140625" bestFit="1" customWidth="1"/>
    <col min="8" max="8" width="79.85546875" customWidth="1"/>
    <col min="9" max="9" width="9.140625" customWidth="1"/>
  </cols>
  <sheetData>
    <row r="1" spans="1:6" ht="15.75" thickBot="1" x14ac:dyDescent="0.3">
      <c r="B1" s="28" t="s">
        <v>25</v>
      </c>
    </row>
    <row r="2" spans="1:6" ht="15.75" thickBot="1" x14ac:dyDescent="0.3">
      <c r="A2" s="30"/>
      <c r="B2" s="31" t="s">
        <v>15</v>
      </c>
      <c r="C2" s="32"/>
      <c r="D2" s="33"/>
      <c r="E2" s="33"/>
      <c r="F2" s="29"/>
    </row>
    <row r="3" spans="1:6" ht="15.75" thickBot="1" x14ac:dyDescent="0.3">
      <c r="B3" s="28"/>
    </row>
    <row r="4" spans="1:6" s="56" customFormat="1" ht="15.75" thickBot="1" x14ac:dyDescent="0.3">
      <c r="A4" s="52"/>
      <c r="B4" s="53" t="s">
        <v>14</v>
      </c>
      <c r="C4" s="54"/>
      <c r="D4" s="55"/>
      <c r="E4" s="55"/>
      <c r="F4" s="29"/>
    </row>
    <row r="5" spans="1:6" s="43" customFormat="1" ht="15.75" thickBot="1" x14ac:dyDescent="0.3">
      <c r="A5" s="11" t="s">
        <v>0</v>
      </c>
      <c r="B5" s="15" t="s">
        <v>1</v>
      </c>
      <c r="C5" s="1" t="s">
        <v>2</v>
      </c>
      <c r="D5" s="6" t="s">
        <v>3</v>
      </c>
      <c r="E5" s="6" t="s">
        <v>4</v>
      </c>
      <c r="F5" s="19" t="s">
        <v>5</v>
      </c>
    </row>
    <row r="6" spans="1:6" s="43" customFormat="1" ht="75" x14ac:dyDescent="0.25">
      <c r="A6" s="41" t="s">
        <v>11</v>
      </c>
      <c r="B6" s="45" t="s">
        <v>26</v>
      </c>
      <c r="C6" s="46" t="s">
        <v>22</v>
      </c>
      <c r="D6" s="47">
        <v>80</v>
      </c>
      <c r="E6" s="47"/>
      <c r="F6" s="48">
        <f>D6*E6</f>
        <v>0</v>
      </c>
    </row>
    <row r="7" spans="1:6" s="43" customFormat="1" ht="105" x14ac:dyDescent="0.25">
      <c r="A7" s="41" t="s">
        <v>12</v>
      </c>
      <c r="B7" s="49" t="s">
        <v>32</v>
      </c>
      <c r="C7" s="50" t="s">
        <v>24</v>
      </c>
      <c r="D7" s="39">
        <v>30</v>
      </c>
      <c r="E7" s="39"/>
      <c r="F7" s="51">
        <f>D7*E7</f>
        <v>0</v>
      </c>
    </row>
    <row r="8" spans="1:6" s="43" customFormat="1" ht="75" x14ac:dyDescent="0.25">
      <c r="A8" s="41" t="s">
        <v>13</v>
      </c>
      <c r="B8" s="49" t="s">
        <v>33</v>
      </c>
      <c r="C8" s="50" t="s">
        <v>22</v>
      </c>
      <c r="D8" s="39">
        <v>50</v>
      </c>
      <c r="E8" s="39"/>
      <c r="F8" s="51">
        <f>D8*E8</f>
        <v>0</v>
      </c>
    </row>
    <row r="9" spans="1:6" s="43" customFormat="1" ht="30" x14ac:dyDescent="0.25">
      <c r="A9" s="41" t="s">
        <v>16</v>
      </c>
      <c r="B9" s="49" t="s">
        <v>30</v>
      </c>
      <c r="C9" s="50" t="s">
        <v>24</v>
      </c>
      <c r="D9" s="39">
        <v>6</v>
      </c>
      <c r="E9" s="39"/>
      <c r="F9" s="51">
        <f>D9*E9</f>
        <v>0</v>
      </c>
    </row>
    <row r="10" spans="1:6" s="43" customFormat="1" ht="60" x14ac:dyDescent="0.25">
      <c r="A10" s="41" t="s">
        <v>17</v>
      </c>
      <c r="B10" s="49" t="s">
        <v>29</v>
      </c>
      <c r="C10" s="50" t="s">
        <v>22</v>
      </c>
      <c r="D10" s="39">
        <v>40</v>
      </c>
      <c r="E10" s="39"/>
      <c r="F10" s="51">
        <f>D10*E10</f>
        <v>0</v>
      </c>
    </row>
    <row r="11" spans="1:6" s="43" customFormat="1" ht="138" customHeight="1" x14ac:dyDescent="0.25">
      <c r="A11" s="41" t="s">
        <v>18</v>
      </c>
      <c r="B11" s="49" t="s">
        <v>31</v>
      </c>
      <c r="C11" s="50" t="s">
        <v>24</v>
      </c>
      <c r="D11" s="39">
        <v>10</v>
      </c>
      <c r="E11" s="39"/>
      <c r="F11" s="51">
        <f>D11*E11</f>
        <v>0</v>
      </c>
    </row>
    <row r="12" spans="1:6" s="43" customFormat="1" ht="120" x14ac:dyDescent="0.25">
      <c r="A12" s="41" t="s">
        <v>36</v>
      </c>
      <c r="B12" s="49" t="s">
        <v>34</v>
      </c>
      <c r="C12" s="50" t="s">
        <v>24</v>
      </c>
      <c r="D12" s="39">
        <v>20</v>
      </c>
      <c r="E12" s="39"/>
      <c r="F12" s="51">
        <f>D12*E12</f>
        <v>0</v>
      </c>
    </row>
    <row r="13" spans="1:6" s="43" customFormat="1" ht="123.75" customHeight="1" x14ac:dyDescent="0.25">
      <c r="A13" s="41" t="s">
        <v>37</v>
      </c>
      <c r="B13" s="49" t="s">
        <v>28</v>
      </c>
      <c r="C13" s="50" t="s">
        <v>19</v>
      </c>
      <c r="D13" s="39">
        <v>900</v>
      </c>
      <c r="E13" s="39"/>
      <c r="F13" s="51">
        <f>D13*E13</f>
        <v>0</v>
      </c>
    </row>
    <row r="14" spans="1:6" s="43" customFormat="1" ht="285" x14ac:dyDescent="0.25">
      <c r="A14" s="12" t="s">
        <v>38</v>
      </c>
      <c r="B14" s="44" t="s">
        <v>27</v>
      </c>
      <c r="C14" s="42" t="s">
        <v>23</v>
      </c>
      <c r="D14" s="7">
        <v>67</v>
      </c>
      <c r="E14" s="7"/>
      <c r="F14" s="20">
        <f>D14*E14</f>
        <v>0</v>
      </c>
    </row>
    <row r="15" spans="1:6" s="43" customFormat="1" ht="285" x14ac:dyDescent="0.25">
      <c r="A15" s="41" t="s">
        <v>39</v>
      </c>
      <c r="B15" s="44" t="s">
        <v>35</v>
      </c>
      <c r="C15" s="42" t="s">
        <v>21</v>
      </c>
      <c r="D15" s="7">
        <v>35</v>
      </c>
      <c r="E15" s="7"/>
      <c r="F15" s="40">
        <f>D15*E15</f>
        <v>0</v>
      </c>
    </row>
    <row r="16" spans="1:6" s="43" customFormat="1" ht="229.5" customHeight="1" thickBot="1" x14ac:dyDescent="0.3">
      <c r="A16" s="57" t="s">
        <v>40</v>
      </c>
      <c r="B16" s="58" t="s">
        <v>20</v>
      </c>
      <c r="C16" s="59" t="s">
        <v>6</v>
      </c>
      <c r="D16" s="60">
        <v>2</v>
      </c>
      <c r="E16" s="61"/>
      <c r="F16" s="62">
        <f>D16*E16</f>
        <v>0</v>
      </c>
    </row>
    <row r="17" spans="1:6" s="43" customFormat="1" ht="15.75" thickBot="1" x14ac:dyDescent="0.3">
      <c r="A17" s="52"/>
      <c r="B17" s="53" t="str">
        <f>B4&amp;" - UKUPNO"</f>
        <v>POZICIJA 1 - UKUPNO</v>
      </c>
      <c r="C17" s="54"/>
      <c r="D17" s="55"/>
      <c r="E17" s="55"/>
      <c r="F17" s="29">
        <f>SUM(F6:F16)</f>
        <v>0</v>
      </c>
    </row>
    <row r="18" spans="1:6" s="43" customFormat="1" x14ac:dyDescent="0.25">
      <c r="A18" s="34"/>
      <c r="B18" s="35"/>
      <c r="C18" s="36"/>
      <c r="D18" s="37"/>
      <c r="E18" s="37"/>
      <c r="F18" s="38"/>
    </row>
    <row r="19" spans="1:6" ht="15.75" thickBot="1" x14ac:dyDescent="0.3">
      <c r="A19" s="34"/>
      <c r="B19" s="35"/>
      <c r="C19" s="36"/>
      <c r="D19" s="37"/>
      <c r="E19" s="37"/>
      <c r="F19" s="38"/>
    </row>
    <row r="20" spans="1:6" ht="15.75" thickBot="1" x14ac:dyDescent="0.3">
      <c r="A20" s="14"/>
      <c r="B20" s="17" t="s">
        <v>7</v>
      </c>
      <c r="C20" s="4"/>
      <c r="D20" s="9"/>
      <c r="E20" s="9"/>
      <c r="F20" s="22"/>
    </row>
    <row r="21" spans="1:6" ht="15.75" thickBot="1" x14ac:dyDescent="0.3">
      <c r="A21" s="13"/>
      <c r="B21" s="16" t="str">
        <f>B4</f>
        <v>POZICIJA 1</v>
      </c>
      <c r="C21" s="2"/>
      <c r="D21" s="8"/>
      <c r="E21" s="8"/>
      <c r="F21" s="21">
        <f>F17</f>
        <v>0</v>
      </c>
    </row>
    <row r="23" spans="1:6" ht="15.75" thickBot="1" x14ac:dyDescent="0.3"/>
    <row r="24" spans="1:6" ht="15.75" thickBot="1" x14ac:dyDescent="0.3">
      <c r="A24" s="13"/>
      <c r="B24" s="16" t="s">
        <v>8</v>
      </c>
      <c r="C24" s="2"/>
      <c r="D24" s="8"/>
      <c r="E24" s="8"/>
      <c r="F24" s="21">
        <f>SUM(F21:F21)</f>
        <v>0</v>
      </c>
    </row>
    <row r="25" spans="1:6" ht="15.75" thickBot="1" x14ac:dyDescent="0.3">
      <c r="A25" s="13"/>
      <c r="B25" s="16" t="s">
        <v>9</v>
      </c>
      <c r="C25" s="3">
        <v>0.25</v>
      </c>
      <c r="D25" s="8"/>
      <c r="E25" s="8"/>
      <c r="F25" s="21">
        <f>F24*C25</f>
        <v>0</v>
      </c>
    </row>
    <row r="26" spans="1:6" ht="15.75" thickBot="1" x14ac:dyDescent="0.3">
      <c r="A26" s="14"/>
      <c r="B26" s="17" t="s">
        <v>10</v>
      </c>
      <c r="C26" s="4"/>
      <c r="D26" s="9"/>
      <c r="E26" s="9"/>
      <c r="F26" s="22">
        <f>F25+F24</f>
        <v>0</v>
      </c>
    </row>
    <row r="35" ht="91.5" customHeight="1" x14ac:dyDescent="0.25"/>
    <row r="56" spans="1:6" x14ac:dyDescent="0.25">
      <c r="A56" s="23"/>
      <c r="B56" s="24"/>
      <c r="C56" s="25"/>
      <c r="D56" s="26"/>
      <c r="E56" s="26"/>
      <c r="F56" s="27"/>
    </row>
    <row r="57" spans="1:6" x14ac:dyDescent="0.25">
      <c r="A57" s="23"/>
      <c r="B57" s="23"/>
      <c r="C57" s="25"/>
      <c r="D57" s="26"/>
      <c r="E57" s="26"/>
      <c r="F57" s="27"/>
    </row>
    <row r="58" spans="1:6" x14ac:dyDescent="0.25">
      <c r="A58" s="23"/>
      <c r="B58" s="23"/>
      <c r="C58" s="25"/>
      <c r="D58" s="26"/>
      <c r="E58" s="26"/>
      <c r="F58" s="27"/>
    </row>
    <row r="59" spans="1:6" x14ac:dyDescent="0.25">
      <c r="A59" s="23"/>
      <c r="B59" s="23"/>
      <c r="C59" s="25"/>
      <c r="D59" s="26"/>
      <c r="E59" s="26"/>
      <c r="F59" s="27"/>
    </row>
    <row r="60" spans="1:6" x14ac:dyDescent="0.25">
      <c r="A60" s="23"/>
      <c r="B60" s="23"/>
      <c r="C60" s="25"/>
      <c r="D60" s="26"/>
      <c r="E60" s="26"/>
      <c r="F60" s="27"/>
    </row>
    <row r="61" spans="1:6" x14ac:dyDescent="0.25">
      <c r="A61" s="23"/>
      <c r="B61" s="23"/>
      <c r="C61" s="25"/>
      <c r="D61" s="26"/>
      <c r="E61" s="26"/>
      <c r="F61" s="27"/>
    </row>
    <row r="62" spans="1:6" x14ac:dyDescent="0.25">
      <c r="A62" s="23"/>
      <c r="B62" s="23"/>
      <c r="C62" s="25"/>
      <c r="D62" s="26"/>
      <c r="E62" s="26"/>
      <c r="F62" s="27"/>
    </row>
    <row r="63" spans="1:6" x14ac:dyDescent="0.25">
      <c r="A63" s="23"/>
      <c r="B63" s="23"/>
      <c r="C63" s="25"/>
      <c r="D63" s="26"/>
      <c r="E63" s="26"/>
      <c r="F63" s="27"/>
    </row>
    <row r="64" spans="1:6" x14ac:dyDescent="0.25">
      <c r="A64" s="23"/>
      <c r="B64" s="23"/>
      <c r="C64" s="25"/>
      <c r="D64" s="26"/>
      <c r="E64" s="26"/>
      <c r="F64" s="27"/>
    </row>
    <row r="65" spans="1:6" x14ac:dyDescent="0.25">
      <c r="A65" s="23"/>
      <c r="B65" s="23"/>
      <c r="C65" s="25"/>
      <c r="D65" s="26"/>
      <c r="E65" s="26"/>
      <c r="F65" s="27"/>
    </row>
    <row r="66" spans="1:6" x14ac:dyDescent="0.25">
      <c r="A66" s="23"/>
      <c r="B66" s="23"/>
      <c r="C66" s="25"/>
      <c r="D66" s="26"/>
      <c r="E66" s="26"/>
      <c r="F66" s="27"/>
    </row>
    <row r="67" spans="1:6" x14ac:dyDescent="0.25">
      <c r="A67" s="23"/>
      <c r="B67" s="23"/>
      <c r="C67" s="25"/>
      <c r="D67" s="26"/>
      <c r="E67" s="26"/>
      <c r="F67" s="27"/>
    </row>
    <row r="68" spans="1:6" x14ac:dyDescent="0.25">
      <c r="A68" s="23"/>
      <c r="B68" s="23"/>
      <c r="C68" s="25"/>
      <c r="D68" s="26"/>
      <c r="E68" s="26"/>
      <c r="F68" s="27"/>
    </row>
    <row r="69" spans="1:6" x14ac:dyDescent="0.25">
      <c r="A69" s="23"/>
      <c r="B69" s="23"/>
      <c r="C69" s="25"/>
      <c r="D69" s="26"/>
      <c r="E69" s="26"/>
      <c r="F69" s="27"/>
    </row>
    <row r="70" spans="1:6" x14ac:dyDescent="0.25">
      <c r="A70" s="23"/>
      <c r="B70" s="23"/>
      <c r="C70" s="25"/>
      <c r="D70" s="26"/>
      <c r="E70" s="26"/>
      <c r="F70" s="27"/>
    </row>
    <row r="71" spans="1:6" x14ac:dyDescent="0.25">
      <c r="A71" s="23"/>
      <c r="B71" s="23"/>
      <c r="C71" s="25"/>
      <c r="D71" s="26"/>
      <c r="E71" s="26"/>
      <c r="F71" s="27"/>
    </row>
    <row r="72" spans="1:6" x14ac:dyDescent="0.25">
      <c r="A72" s="23"/>
      <c r="B72" s="23"/>
      <c r="C72" s="25"/>
      <c r="D72" s="26"/>
      <c r="E72" s="26"/>
      <c r="F72" s="27"/>
    </row>
    <row r="73" spans="1:6" x14ac:dyDescent="0.25">
      <c r="A73" s="23"/>
      <c r="B73" s="23"/>
      <c r="C73" s="25"/>
      <c r="D73" s="26"/>
      <c r="E73" s="26"/>
      <c r="F73" s="27"/>
    </row>
  </sheetData>
  <phoneticPr fontId="5" type="noConversion"/>
  <pageMargins left="0.70866141732283461" right="0.70866141732283461" top="0.74803149606299213" bottom="0.74803149606299213" header="0.31496062992125984" footer="0.31496062992125984"/>
  <pageSetup paperSize="9" fitToHeight="0" orientation="portrait" horizontalDpi="300" verticalDpi="300" r:id="rId1"/>
  <headerFooter>
    <oddHeader xml:space="preserve">&amp;L&amp;G&amp;RBr. projekta: IZ 99-21
                      List br.:&amp;P
</oddHeader>
    <oddFooter>&amp;CNAZIV ELABORATA: IZVEDBENI ELABORAT POSTAVLJANJA ODBOJNIH OGRADA NA NC 61 STARA BAŠKA
Rijeka, svibanj 2021.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NC 61 Stara Baska</vt:lpstr>
      <vt:lpstr>'NC 61 Stara Baska'!Print_Area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2022-01-25T08:01:01Z</dcterms:modified>
</cp:coreProperties>
</file>